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SR menn" sheetId="1" r:id="rId1"/>
    <sheet name="JR menn" sheetId="2" r:id="rId2"/>
    <sheet name="SR og JR kvinner" sheetId="3" r:id="rId3"/>
  </sheets>
  <definedNames/>
  <calcPr fullCalcOnLoad="1"/>
</workbook>
</file>

<file path=xl/sharedStrings.xml><?xml version="1.0" encoding="utf-8"?>
<sst xmlns="http://schemas.openxmlformats.org/spreadsheetml/2006/main" count="347" uniqueCount="164">
  <si>
    <t>Tom B Jensen</t>
  </si>
  <si>
    <t>Ole Henrik Gusland</t>
  </si>
  <si>
    <t>Stener Kalberg</t>
  </si>
  <si>
    <t>Harald Jensen</t>
  </si>
  <si>
    <t>Andreas Bakke Myking</t>
  </si>
  <si>
    <t>Bjørn Jacobsen</t>
  </si>
  <si>
    <t>Geir Linnerud</t>
  </si>
  <si>
    <t>Jon Kr. Skaret</t>
  </si>
  <si>
    <t>Arne Andersen</t>
  </si>
  <si>
    <t>Vidar Myrehagen</t>
  </si>
  <si>
    <t>Finn Jensen</t>
  </si>
  <si>
    <t>Frank Hansen</t>
  </si>
  <si>
    <t>Jonas Filtvedt</t>
  </si>
  <si>
    <t>kl</t>
  </si>
  <si>
    <t>a</t>
  </si>
  <si>
    <t>Bærum JJf</t>
  </si>
  <si>
    <t>Brunlanes ss</t>
  </si>
  <si>
    <t>b</t>
  </si>
  <si>
    <t>c</t>
  </si>
  <si>
    <t>Åmot Jff</t>
  </si>
  <si>
    <t>Leif Klokset</t>
  </si>
  <si>
    <t>Jan Egil Rosvoll</t>
  </si>
  <si>
    <t>Samnanger ssk</t>
  </si>
  <si>
    <t>Åsnes Jff</t>
  </si>
  <si>
    <t>Geir Heggertveit</t>
  </si>
  <si>
    <t>Bergen Lk</t>
  </si>
  <si>
    <t>Are Severin Martinsen</t>
  </si>
  <si>
    <t>Sandefjord Ls</t>
  </si>
  <si>
    <t>Bærum Jff</t>
  </si>
  <si>
    <t>Christer Jansson</t>
  </si>
  <si>
    <t>Bjarne Jødahl</t>
  </si>
  <si>
    <t>Ullensaker Jff</t>
  </si>
  <si>
    <t>Christoffer Torp</t>
  </si>
  <si>
    <t>Henrik Fylling</t>
  </si>
  <si>
    <t>Barbro Breivik</t>
  </si>
  <si>
    <t>Karoline Celius</t>
  </si>
  <si>
    <t>Navn</t>
  </si>
  <si>
    <t>Klubb</t>
  </si>
  <si>
    <t>Tobias Rønning</t>
  </si>
  <si>
    <t>Jørgen Engen</t>
  </si>
  <si>
    <t>Tot</t>
  </si>
  <si>
    <t>Snitt</t>
  </si>
  <si>
    <t>Lørenskog</t>
  </si>
  <si>
    <t>Alle terminfestede stevner brukes i rankingen, ved fremleggelse av resultatlister</t>
  </si>
  <si>
    <t>Ved 200 duersstevne teller de fem første seriene, for damer de tre første.</t>
  </si>
  <si>
    <t>ved likhet på total poengsum skilles det på beste resultat, hvis likt, nestbeste osv.</t>
  </si>
  <si>
    <t>Info</t>
  </si>
  <si>
    <t>Bergen</t>
  </si>
  <si>
    <t>Asker Jff</t>
  </si>
  <si>
    <t>Andre Kvalem</t>
  </si>
  <si>
    <t>Bærum JFF</t>
  </si>
  <si>
    <t>Fredrik Andersen</t>
  </si>
  <si>
    <t>Marius Wilhelmsen</t>
  </si>
  <si>
    <t>Geir Tidemandsen</t>
  </si>
  <si>
    <t>Tor Espevoll</t>
  </si>
  <si>
    <t>Stian Johannessen</t>
  </si>
  <si>
    <t>Ole E Undseth</t>
  </si>
  <si>
    <t>Rakkestad ssk</t>
  </si>
  <si>
    <t>Tore  Brovold</t>
  </si>
  <si>
    <t>Egil Nodland</t>
  </si>
  <si>
    <t>Bergen LK</t>
  </si>
  <si>
    <t>Sollihøgda Jff</t>
  </si>
  <si>
    <t>Østlandske ss</t>
  </si>
  <si>
    <t>Oslo ss</t>
  </si>
  <si>
    <t xml:space="preserve">Gunnar Filtvedt </t>
  </si>
  <si>
    <t>Løitens Jff</t>
  </si>
  <si>
    <t>Nordstrand ss</t>
  </si>
  <si>
    <t>Kypros GP</t>
  </si>
  <si>
    <t>Geir Ståle Vie</t>
  </si>
  <si>
    <t>Yngve Kartveit</t>
  </si>
  <si>
    <t>Skeet Menn 2015</t>
  </si>
  <si>
    <t>De fem beste stevner teller, fra 01.01.15 til 31.12.15.</t>
  </si>
  <si>
    <t>50 lappen som trekkes fra startkontigentene i norske skeetstevner, vil i 2015 bli brukt til dame-/juniors-satsing etc.</t>
  </si>
  <si>
    <t>Skeet Kvinner 2015</t>
  </si>
  <si>
    <t>Skeet Menn Junior 2015</t>
  </si>
  <si>
    <t>Kriterier for ranking 2015</t>
  </si>
  <si>
    <t>De fem beste stevner teller, fra 01.01.15 til 31.12.15</t>
  </si>
  <si>
    <t>Skeet Kvinner Junior 2015</t>
  </si>
  <si>
    <t>Qatar Open</t>
  </si>
  <si>
    <t>Magnus Wickstrøm Solberg</t>
  </si>
  <si>
    <t>Lørenskog S.S.</t>
  </si>
  <si>
    <t>Arne Johan Kartveit</t>
  </si>
  <si>
    <t>Samnanger SSL</t>
  </si>
  <si>
    <t>William Haugland</t>
  </si>
  <si>
    <t>Holstebro</t>
  </si>
  <si>
    <t>Torsby</t>
  </si>
  <si>
    <t>Marius Lillehagen</t>
  </si>
  <si>
    <t>Åmot</t>
  </si>
  <si>
    <t>Øss</t>
  </si>
  <si>
    <t>Wilfred Geicke</t>
  </si>
  <si>
    <t>Kim Øvrid</t>
  </si>
  <si>
    <t>Erik Tidemandsen</t>
  </si>
  <si>
    <t>Vebjørn Berg</t>
  </si>
  <si>
    <t>Blaker JFF</t>
  </si>
  <si>
    <t>Knut Olav Gjerstad</t>
  </si>
  <si>
    <t>Oddvar Tidemandsen</t>
  </si>
  <si>
    <t>Joakim Skuggen</t>
  </si>
  <si>
    <t>Ståle Myklebust</t>
  </si>
  <si>
    <t>Camilla Belsnes</t>
  </si>
  <si>
    <t>Vilde Kartveit</t>
  </si>
  <si>
    <t>Claudio Melo</t>
  </si>
  <si>
    <t>Sigbjørn Løes</t>
  </si>
  <si>
    <t>Roy Magne Stenehjem</t>
  </si>
  <si>
    <t>Løvensk.</t>
  </si>
  <si>
    <t>Thomas Bankhaug</t>
  </si>
  <si>
    <t>Trond Sundby</t>
  </si>
  <si>
    <t>Sandefjord</t>
  </si>
  <si>
    <t>Freddy Jensen</t>
  </si>
  <si>
    <t>WC Acapulco</t>
  </si>
  <si>
    <t>WC Al Ain</t>
  </si>
  <si>
    <t>WC Kypros</t>
  </si>
  <si>
    <t>Åsnes</t>
  </si>
  <si>
    <t>Karlstad</t>
  </si>
  <si>
    <t>Vegard Teie</t>
  </si>
  <si>
    <t>Malung</t>
  </si>
  <si>
    <t>Rakkestad</t>
  </si>
  <si>
    <t>Lahti</t>
  </si>
  <si>
    <t>Per Sverre Thomassen</t>
  </si>
  <si>
    <t>ØSS</t>
  </si>
  <si>
    <t>Espen Harris Nilsen</t>
  </si>
  <si>
    <t>Cato Aasland</t>
  </si>
  <si>
    <t>RSSK</t>
  </si>
  <si>
    <t>Magnus Okkelmo</t>
  </si>
  <si>
    <t>Knut Magne Bjørnstad</t>
  </si>
  <si>
    <t>RDJFF</t>
  </si>
  <si>
    <t>Knut Rustad</t>
  </si>
  <si>
    <t>Jørgen Weel</t>
  </si>
  <si>
    <t>Kenneth Eikenes</t>
  </si>
  <si>
    <t>Sweden GP</t>
  </si>
  <si>
    <t>Sollihøgda</t>
  </si>
  <si>
    <t>Magne Gusland</t>
  </si>
  <si>
    <t>Hilde Eggen</t>
  </si>
  <si>
    <t>Scand. Open</t>
  </si>
  <si>
    <t>Lars Jacob Løtvedt</t>
  </si>
  <si>
    <t>Baku - EG</t>
  </si>
  <si>
    <t>Copenh. GP</t>
  </si>
  <si>
    <t>Stian Hajem Skaar</t>
  </si>
  <si>
    <t>Århus GP</t>
  </si>
  <si>
    <t>Kjetil Roos Bjerke</t>
  </si>
  <si>
    <t>NGSSK</t>
  </si>
  <si>
    <t>Vansbro</t>
  </si>
  <si>
    <t>EM Maribor</t>
  </si>
  <si>
    <t>WC Gabala</t>
  </si>
  <si>
    <t>Roar Hedels</t>
  </si>
  <si>
    <t>Emil Schjølberg</t>
  </si>
  <si>
    <t>Bærum</t>
  </si>
  <si>
    <t>NM Rakkestad</t>
  </si>
  <si>
    <t>Anders Johanson</t>
  </si>
  <si>
    <t>Simen Torgersen</t>
  </si>
  <si>
    <t>Tvedestrand</t>
  </si>
  <si>
    <t>Ruben Lillerud</t>
  </si>
  <si>
    <t>Ullensaker</t>
  </si>
  <si>
    <t>Odd Arild Lillerud</t>
  </si>
  <si>
    <t>Bjørn Tandberg</t>
  </si>
  <si>
    <t>Sokna LK</t>
  </si>
  <si>
    <t>Knut Johanson</t>
  </si>
  <si>
    <t>Kenneth Aspestrand</t>
  </si>
  <si>
    <t>Aremark JFF</t>
  </si>
  <si>
    <t>Sverre Johan Hillem</t>
  </si>
  <si>
    <t>Erik Norhamo</t>
  </si>
  <si>
    <t>50 lappen som trekkes fra startkontigentene i norske skeetstevner, vil i 2015 bli brukt til dame-/ junior - satsing etc.</t>
  </si>
  <si>
    <t>Green Cup</t>
  </si>
  <si>
    <t>NRF Gøteborg</t>
  </si>
  <si>
    <t>VM Lonato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</si>
</sst>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General_)"/>
    <numFmt numFmtId="166" formatCode="[$-414]d/\ mmm\.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35" fillId="0" borderId="0" xfId="0" applyFont="1" applyAlignment="1">
      <alignment/>
    </xf>
    <xf numFmtId="16" fontId="3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35" fillId="0" borderId="0" xfId="0" applyNumberFormat="1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1"/>
  <sheetViews>
    <sheetView showZeros="0" tabSelected="1" zoomScalePageLayoutView="0" workbookViewId="0" topLeftCell="A4">
      <selection activeCell="A1" sqref="A1"/>
    </sheetView>
  </sheetViews>
  <sheetFormatPr defaultColWidth="11.421875" defaultRowHeight="15"/>
  <cols>
    <col min="1" max="1" width="11.421875" style="10" customWidth="1"/>
    <col min="2" max="2" width="25.140625" style="0" customWidth="1"/>
    <col min="3" max="3" width="2.7109375" style="0" customWidth="1"/>
    <col min="4" max="4" width="15.28125" style="0" customWidth="1"/>
    <col min="5" max="5" width="4.7109375" style="0" customWidth="1"/>
    <col min="6" max="10" width="4.421875" style="0" bestFit="1" customWidth="1"/>
    <col min="11" max="11" width="7.7109375" style="0" customWidth="1"/>
    <col min="12" max="12" width="8.421875" style="0" bestFit="1" customWidth="1"/>
    <col min="13" max="13" width="4.140625" style="0" customWidth="1"/>
    <col min="14" max="15" width="7.28125" style="0" customWidth="1"/>
    <col min="16" max="16" width="10.00390625" style="0" customWidth="1"/>
    <col min="17" max="17" width="11.140625" style="0" customWidth="1"/>
    <col min="18" max="19" width="7.28125" style="0" customWidth="1"/>
    <col min="20" max="20" width="12.57421875" style="0" customWidth="1"/>
    <col min="21" max="21" width="9.8515625" style="0" customWidth="1"/>
    <col min="22" max="22" width="6.8515625" style="0" customWidth="1"/>
    <col min="23" max="23" width="9.7109375" style="0" customWidth="1"/>
    <col min="24" max="25" width="6.421875" style="0" customWidth="1"/>
    <col min="26" max="26" width="7.28125" style="0" customWidth="1"/>
    <col min="27" max="27" width="8.7109375" style="0" customWidth="1"/>
    <col min="28" max="28" width="7.28125" style="0" customWidth="1"/>
    <col min="29" max="29" width="10.7109375" style="0" customWidth="1"/>
    <col min="30" max="30" width="10.57421875" style="0" customWidth="1"/>
    <col min="31" max="31" width="7.7109375" style="0" customWidth="1"/>
    <col min="32" max="32" width="6.8515625" style="0" customWidth="1"/>
    <col min="33" max="33" width="8.140625" style="0" customWidth="1"/>
    <col min="34" max="34" width="10.00390625" style="0" customWidth="1"/>
    <col min="35" max="35" width="6.8515625" style="0" bestFit="1" customWidth="1"/>
    <col min="39" max="39" width="6.8515625" style="0" bestFit="1" customWidth="1"/>
    <col min="40" max="41" width="7.28125" style="0" bestFit="1" customWidth="1"/>
    <col min="42" max="42" width="9.28125" style="0" bestFit="1" customWidth="1"/>
    <col min="44" max="44" width="9.140625" style="0" bestFit="1" customWidth="1"/>
    <col min="45" max="45" width="8.28125" style="0" bestFit="1" customWidth="1"/>
    <col min="49" max="49" width="13.7109375" style="0" bestFit="1" customWidth="1"/>
    <col min="50" max="50" width="10.421875" style="0" bestFit="1" customWidth="1"/>
    <col min="51" max="51" width="13.421875" style="0" bestFit="1" customWidth="1"/>
  </cols>
  <sheetData>
    <row r="1" ht="18.75">
      <c r="A1" s="7" t="s">
        <v>70</v>
      </c>
    </row>
    <row r="3" spans="2:52" s="10" customFormat="1" ht="15">
      <c r="B3" s="10" t="s">
        <v>36</v>
      </c>
      <c r="D3" s="10" t="s">
        <v>37</v>
      </c>
      <c r="E3" s="10" t="s">
        <v>13</v>
      </c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2" t="s">
        <v>40</v>
      </c>
      <c r="L3" s="13" t="s">
        <v>41</v>
      </c>
      <c r="N3" s="11" t="s">
        <v>47</v>
      </c>
      <c r="O3" s="11" t="s">
        <v>47</v>
      </c>
      <c r="P3" s="11" t="s">
        <v>67</v>
      </c>
      <c r="Q3" s="11" t="s">
        <v>78</v>
      </c>
      <c r="R3" s="11" t="s">
        <v>47</v>
      </c>
      <c r="S3" s="11" t="s">
        <v>47</v>
      </c>
      <c r="T3" s="11" t="s">
        <v>108</v>
      </c>
      <c r="U3" s="11" t="s">
        <v>109</v>
      </c>
      <c r="V3" s="11" t="s">
        <v>85</v>
      </c>
      <c r="W3" s="11" t="s">
        <v>84</v>
      </c>
      <c r="X3" s="11" t="s">
        <v>87</v>
      </c>
      <c r="Y3" s="11" t="s">
        <v>87</v>
      </c>
      <c r="Z3" s="11" t="s">
        <v>47</v>
      </c>
      <c r="AA3" s="11" t="s">
        <v>103</v>
      </c>
      <c r="AB3" s="11" t="s">
        <v>47</v>
      </c>
      <c r="AC3" s="11" t="s">
        <v>106</v>
      </c>
      <c r="AD3" s="11" t="s">
        <v>110</v>
      </c>
      <c r="AE3" s="11" t="s">
        <v>114</v>
      </c>
      <c r="AF3" s="11" t="s">
        <v>111</v>
      </c>
      <c r="AG3" s="11" t="s">
        <v>112</v>
      </c>
      <c r="AH3" s="11" t="s">
        <v>115</v>
      </c>
      <c r="AI3" s="11" t="s">
        <v>116</v>
      </c>
      <c r="AJ3" s="11" t="s">
        <v>128</v>
      </c>
      <c r="AK3" s="11" t="s">
        <v>129</v>
      </c>
      <c r="AL3" s="11" t="s">
        <v>132</v>
      </c>
      <c r="AM3" s="11" t="s">
        <v>85</v>
      </c>
      <c r="AN3" s="11" t="s">
        <v>47</v>
      </c>
      <c r="AO3" s="11" t="s">
        <v>47</v>
      </c>
      <c r="AP3" s="11" t="s">
        <v>134</v>
      </c>
      <c r="AQ3" s="11" t="s">
        <v>135</v>
      </c>
      <c r="AR3" s="11" t="s">
        <v>137</v>
      </c>
      <c r="AS3" s="11" t="s">
        <v>140</v>
      </c>
      <c r="AT3" s="11" t="s">
        <v>141</v>
      </c>
      <c r="AU3" s="11" t="s">
        <v>142</v>
      </c>
      <c r="AV3" s="11" t="s">
        <v>129</v>
      </c>
      <c r="AW3" s="11" t="s">
        <v>146</v>
      </c>
      <c r="AX3" s="11" t="s">
        <v>161</v>
      </c>
      <c r="AY3" s="10" t="s">
        <v>162</v>
      </c>
      <c r="AZ3" s="10" t="s">
        <v>163</v>
      </c>
    </row>
    <row r="4" spans="11:52" ht="15">
      <c r="K4" s="4"/>
      <c r="N4" s="14">
        <v>42027</v>
      </c>
      <c r="O4" s="14">
        <v>42028</v>
      </c>
      <c r="P4" s="14">
        <v>42043</v>
      </c>
      <c r="Q4" s="1">
        <v>42049</v>
      </c>
      <c r="R4" s="1">
        <v>42042</v>
      </c>
      <c r="S4" s="1">
        <v>42043</v>
      </c>
      <c r="T4" s="1">
        <v>42044</v>
      </c>
      <c r="U4" s="1">
        <v>42091</v>
      </c>
      <c r="V4" s="1">
        <v>42097</v>
      </c>
      <c r="W4" s="1">
        <v>42098</v>
      </c>
      <c r="X4" s="1">
        <v>42105</v>
      </c>
      <c r="Y4" s="1">
        <v>42106</v>
      </c>
      <c r="Z4" s="1">
        <v>42112</v>
      </c>
      <c r="AA4" s="1">
        <v>42112</v>
      </c>
      <c r="AB4" s="1">
        <v>42113</v>
      </c>
      <c r="AC4" s="1">
        <v>42120</v>
      </c>
      <c r="AD4" s="1">
        <v>42121</v>
      </c>
      <c r="AE4" s="1">
        <v>42125</v>
      </c>
      <c r="AF4" s="1">
        <v>42126</v>
      </c>
      <c r="AG4" s="1">
        <v>42127</v>
      </c>
      <c r="AH4" s="1">
        <v>42147</v>
      </c>
      <c r="AI4" s="1">
        <v>42148</v>
      </c>
      <c r="AJ4" s="1">
        <v>42155</v>
      </c>
      <c r="AK4" s="1">
        <v>42155</v>
      </c>
      <c r="AL4" s="1">
        <v>42131</v>
      </c>
      <c r="AM4" s="1">
        <v>42168</v>
      </c>
      <c r="AN4" s="1">
        <v>42175</v>
      </c>
      <c r="AO4" s="1">
        <v>42176</v>
      </c>
      <c r="AP4" s="1">
        <v>42176</v>
      </c>
      <c r="AQ4" s="1">
        <v>42183</v>
      </c>
      <c r="AR4" s="1">
        <v>42197</v>
      </c>
      <c r="AS4" s="1">
        <v>42202</v>
      </c>
      <c r="AT4" s="1">
        <v>42207</v>
      </c>
      <c r="AU4" s="1">
        <v>42225</v>
      </c>
      <c r="AV4" s="1">
        <v>42232</v>
      </c>
      <c r="AW4" s="1">
        <v>42239</v>
      </c>
      <c r="AX4" s="1">
        <v>42249</v>
      </c>
      <c r="AY4" s="1">
        <v>42253</v>
      </c>
      <c r="AZ4" s="1">
        <v>42264</v>
      </c>
    </row>
    <row r="5" spans="11:50" ht="15">
      <c r="K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2" ht="15">
      <c r="A6" s="10">
        <f>IF(K5=0,1,IF(K6=K5,IF(LARGE(F6:J6,1)=LARGE(F5:J5,1),IF(LARGE(F6:J6,2)=LARGE(F5:J5,2),IF(LARGE(F6:J6,3)=LARGE(F5:J5,3),IF(LARGE(F6:J6,4)=LARGE(F5:J5,4),A5,COUNTA($K$6:K6)),COUNTA($K$6:K6)),COUNTA($K$6:K6)),COUNTA($K$6:K6)),COUNTA($K$6:K6)))</f>
        <v>1</v>
      </c>
      <c r="B6" s="3" t="s">
        <v>0</v>
      </c>
      <c r="D6" t="s">
        <v>50</v>
      </c>
      <c r="E6" t="s">
        <v>14</v>
      </c>
      <c r="F6">
        <f aca="true" t="shared" si="0" ref="F6:F37">IF(ISNUMBER(MAX(N6:BE6)),MAX(N6:BE6),0)</f>
        <v>123</v>
      </c>
      <c r="G6">
        <f aca="true" t="shared" si="1" ref="G6:G37">IF(ISNUMBER(LARGE(N6:BE6,2)),LARGE(N6:BE6,2),0)</f>
        <v>122</v>
      </c>
      <c r="H6">
        <f aca="true" t="shared" si="2" ref="H6:H37">IF(ISNUMBER(LARGE(N6:BE6,3)),LARGE(N6:BE6,3),0)</f>
        <v>121</v>
      </c>
      <c r="I6">
        <f aca="true" t="shared" si="3" ref="I6:I37">IF(ISNUMBER(LARGE(N6:BE6,4)),LARGE(N6:BE6,4),0)</f>
        <v>121</v>
      </c>
      <c r="J6">
        <f aca="true" t="shared" si="4" ref="J6:J37">IF(ISNUMBER(LARGE(N6:BE6,5)),LARGE(N6:BE6,5),0)</f>
        <v>120</v>
      </c>
      <c r="K6" s="4">
        <f aca="true" t="shared" si="5" ref="K6:K37">SUM(F6:J6)</f>
        <v>607</v>
      </c>
      <c r="L6" s="5">
        <f aca="true" t="shared" si="6" ref="L6:L37">AVERAGE(M6:AZ6)</f>
        <v>118.6923076923077</v>
      </c>
      <c r="P6">
        <v>118</v>
      </c>
      <c r="T6">
        <v>116</v>
      </c>
      <c r="U6">
        <v>112</v>
      </c>
      <c r="X6">
        <v>120</v>
      </c>
      <c r="AA6">
        <v>120</v>
      </c>
      <c r="AD6">
        <v>120</v>
      </c>
      <c r="AH6">
        <v>115</v>
      </c>
      <c r="AK6">
        <v>122</v>
      </c>
      <c r="AL6">
        <v>117</v>
      </c>
      <c r="AT6">
        <v>123</v>
      </c>
      <c r="AU6">
        <v>118</v>
      </c>
      <c r="AW6">
        <v>121</v>
      </c>
      <c r="AZ6">
        <v>121</v>
      </c>
    </row>
    <row r="7" spans="1:52" ht="15">
      <c r="A7" s="10">
        <f>IF(K6=0,1,IF(K7=K6,IF(LARGE(F7:J7,1)=LARGE(F6:J6,1),IF(LARGE(F7:J7,2)=LARGE(F6:J6,2),IF(LARGE(F7:J7,3)=LARGE(F6:J6,3),IF(LARGE(F7:J7,4)=LARGE(F6:J6,4),A6,COUNTA($K$6:K7)),COUNTA($K$6:K7)),COUNTA($K$6:K7)),COUNTA($K$6:K7)),COUNTA($K$6:K7)))</f>
        <v>2</v>
      </c>
      <c r="B7" s="3" t="s">
        <v>58</v>
      </c>
      <c r="D7" t="s">
        <v>62</v>
      </c>
      <c r="E7" t="s">
        <v>14</v>
      </c>
      <c r="F7">
        <f t="shared" si="0"/>
        <v>122</v>
      </c>
      <c r="G7">
        <f t="shared" si="1"/>
        <v>121</v>
      </c>
      <c r="H7">
        <f t="shared" si="2"/>
        <v>121</v>
      </c>
      <c r="I7">
        <f t="shared" si="3"/>
        <v>121</v>
      </c>
      <c r="J7">
        <f t="shared" si="4"/>
        <v>120</v>
      </c>
      <c r="K7" s="4">
        <f t="shared" si="5"/>
        <v>605</v>
      </c>
      <c r="L7" s="5">
        <f t="shared" si="6"/>
        <v>119.77777777777777</v>
      </c>
      <c r="Q7">
        <v>119</v>
      </c>
      <c r="T7">
        <v>116</v>
      </c>
      <c r="U7">
        <v>121</v>
      </c>
      <c r="AD7">
        <v>120</v>
      </c>
      <c r="AL7">
        <v>120</v>
      </c>
      <c r="AP7">
        <v>121</v>
      </c>
      <c r="AT7">
        <v>122</v>
      </c>
      <c r="AU7">
        <v>118</v>
      </c>
      <c r="AZ7">
        <v>121</v>
      </c>
    </row>
    <row r="8" spans="1:52" ht="15">
      <c r="A8" s="10">
        <f>IF(K7=0,1,IF(K8=K7,IF(LARGE(F8:J8,1)=LARGE(F7:J7,1),IF(LARGE(F8:J8,2)=LARGE(F7:J7,2),IF(LARGE(F8:J8,3)=LARGE(F7:J7,3),IF(LARGE(F8:J8,4)=LARGE(F7:J7,4),A7,COUNTA($K$6:K8)),COUNTA($K$6:K8)),COUNTA($K$6:K8)),COUNTA($K$6:K8)),COUNTA($K$6:K8)))</f>
        <v>3</v>
      </c>
      <c r="B8" s="3" t="s">
        <v>56</v>
      </c>
      <c r="D8" t="s">
        <v>57</v>
      </c>
      <c r="E8" t="s">
        <v>14</v>
      </c>
      <c r="F8">
        <f t="shared" si="0"/>
        <v>123</v>
      </c>
      <c r="G8">
        <f t="shared" si="1"/>
        <v>121</v>
      </c>
      <c r="H8">
        <f t="shared" si="2"/>
        <v>120</v>
      </c>
      <c r="I8">
        <f t="shared" si="3"/>
        <v>120</v>
      </c>
      <c r="J8">
        <f t="shared" si="4"/>
        <v>119</v>
      </c>
      <c r="K8" s="4">
        <f t="shared" si="5"/>
        <v>603</v>
      </c>
      <c r="L8" s="5">
        <f t="shared" si="6"/>
        <v>118.41666666666667</v>
      </c>
      <c r="P8">
        <v>120</v>
      </c>
      <c r="T8">
        <v>121</v>
      </c>
      <c r="U8">
        <v>119</v>
      </c>
      <c r="X8">
        <v>115</v>
      </c>
      <c r="AA8">
        <v>115</v>
      </c>
      <c r="AD8">
        <v>120</v>
      </c>
      <c r="AH8">
        <v>119</v>
      </c>
      <c r="AI8" s="1"/>
      <c r="AL8">
        <v>117</v>
      </c>
      <c r="AT8">
        <v>115</v>
      </c>
      <c r="AU8">
        <v>119</v>
      </c>
      <c r="AW8">
        <v>123</v>
      </c>
      <c r="AZ8">
        <v>118</v>
      </c>
    </row>
    <row r="9" spans="1:49" ht="15">
      <c r="A9" s="10">
        <f>IF(K8=0,1,IF(K9=K8,IF(LARGE(F9:J9,1)=LARGE(F8:J8,1),IF(LARGE(F9:J9,2)=LARGE(F8:J8,2),IF(LARGE(F9:J9,3)=LARGE(F8:J8,3),IF(LARGE(F9:J9,4)=LARGE(F8:J8,4),A8,COUNTA($K$6:K9)),COUNTA($K$6:K9)),COUNTA($K$6:K9)),COUNTA($K$6:K9)),COUNTA($K$6:K9)))</f>
        <v>4</v>
      </c>
      <c r="B9" t="s">
        <v>3</v>
      </c>
      <c r="D9" t="s">
        <v>15</v>
      </c>
      <c r="E9" t="s">
        <v>14</v>
      </c>
      <c r="F9">
        <f t="shared" si="0"/>
        <v>122</v>
      </c>
      <c r="G9">
        <f t="shared" si="1"/>
        <v>122</v>
      </c>
      <c r="H9">
        <f t="shared" si="2"/>
        <v>121</v>
      </c>
      <c r="I9">
        <f t="shared" si="3"/>
        <v>119</v>
      </c>
      <c r="J9">
        <f t="shared" si="4"/>
        <v>117</v>
      </c>
      <c r="K9" s="4">
        <f t="shared" si="5"/>
        <v>601</v>
      </c>
      <c r="L9" s="5">
        <f t="shared" si="6"/>
        <v>118.71428571428571</v>
      </c>
      <c r="V9">
        <v>116</v>
      </c>
      <c r="AA9">
        <v>122</v>
      </c>
      <c r="AH9">
        <v>117</v>
      </c>
      <c r="AK9">
        <v>119</v>
      </c>
      <c r="AL9">
        <v>114</v>
      </c>
      <c r="AV9">
        <v>122</v>
      </c>
      <c r="AW9">
        <v>121</v>
      </c>
    </row>
    <row r="10" spans="1:49" ht="15">
      <c r="A10" s="10">
        <f>IF(K9=0,1,IF(K10=K9,IF(LARGE(F10:J10,1)=LARGE(F9:J9,1),IF(LARGE(F10:J10,2)=LARGE(F9:J9,2),IF(LARGE(F10:J10,3)=LARGE(F9:J9,3),IF(LARGE(F10:J10,4)=LARGE(F9:J9,4),A9,COUNTA($K$6:K10)),COUNTA($K$6:K10)),COUNTA($K$6:K10)),COUNTA($K$6:K10)),COUNTA($K$6:K10)))</f>
        <v>5</v>
      </c>
      <c r="B10" t="s">
        <v>12</v>
      </c>
      <c r="D10" t="s">
        <v>19</v>
      </c>
      <c r="E10" t="s">
        <v>14</v>
      </c>
      <c r="F10">
        <f t="shared" si="0"/>
        <v>121</v>
      </c>
      <c r="G10">
        <f t="shared" si="1"/>
        <v>120</v>
      </c>
      <c r="H10">
        <f t="shared" si="2"/>
        <v>118</v>
      </c>
      <c r="I10">
        <f t="shared" si="3"/>
        <v>117</v>
      </c>
      <c r="J10">
        <f t="shared" si="4"/>
        <v>116</v>
      </c>
      <c r="K10" s="4">
        <f t="shared" si="5"/>
        <v>592</v>
      </c>
      <c r="L10" s="5">
        <f t="shared" si="6"/>
        <v>118</v>
      </c>
      <c r="V10">
        <v>116</v>
      </c>
      <c r="X10">
        <v>118</v>
      </c>
      <c r="Y10">
        <v>116</v>
      </c>
      <c r="AH10">
        <v>120</v>
      </c>
      <c r="AL10">
        <v>117</v>
      </c>
      <c r="AW10" s="9">
        <v>121</v>
      </c>
    </row>
    <row r="11" spans="1:51" ht="15">
      <c r="A11" s="10">
        <f>IF(K10=0,1,IF(K11=K10,IF(LARGE(F11:J11,1)=LARGE(F10:J10,1),IF(LARGE(F11:J11,2)=LARGE(F10:J10,2),IF(LARGE(F11:J11,3)=LARGE(F10:J10,3),IF(LARGE(F11:J11,4)=LARGE(F10:J10,4),A10,COUNTA($K$6:K11)),COUNTA($K$6:K11)),COUNTA($K$6:K11)),COUNTA($K$6:K11)),COUNTA($K$6:K11)))</f>
        <v>6</v>
      </c>
      <c r="B11" t="s">
        <v>11</v>
      </c>
      <c r="D11" t="s">
        <v>23</v>
      </c>
      <c r="E11" t="s">
        <v>14</v>
      </c>
      <c r="F11">
        <f t="shared" si="0"/>
        <v>120</v>
      </c>
      <c r="G11">
        <f t="shared" si="1"/>
        <v>119</v>
      </c>
      <c r="H11">
        <f t="shared" si="2"/>
        <v>117</v>
      </c>
      <c r="I11">
        <f t="shared" si="3"/>
        <v>117</v>
      </c>
      <c r="J11">
        <f t="shared" si="4"/>
        <v>117</v>
      </c>
      <c r="K11" s="4">
        <f t="shared" si="5"/>
        <v>590</v>
      </c>
      <c r="L11" s="5">
        <f t="shared" si="6"/>
        <v>113.05263157894737</v>
      </c>
      <c r="P11">
        <v>117</v>
      </c>
      <c r="V11">
        <v>110</v>
      </c>
      <c r="X11">
        <v>113</v>
      </c>
      <c r="Y11">
        <v>114</v>
      </c>
      <c r="AC11">
        <v>114</v>
      </c>
      <c r="AE11">
        <v>119</v>
      </c>
      <c r="AF11">
        <v>116</v>
      </c>
      <c r="AG11">
        <v>112</v>
      </c>
      <c r="AI11">
        <v>111</v>
      </c>
      <c r="AJ11">
        <v>104</v>
      </c>
      <c r="AL11">
        <v>109</v>
      </c>
      <c r="AM11">
        <v>117</v>
      </c>
      <c r="AQ11">
        <v>113</v>
      </c>
      <c r="AR11">
        <v>113</v>
      </c>
      <c r="AS11">
        <v>117</v>
      </c>
      <c r="AU11" s="9"/>
      <c r="AV11" s="9">
        <v>120</v>
      </c>
      <c r="AW11" s="9">
        <v>115</v>
      </c>
      <c r="AX11" s="9">
        <v>105</v>
      </c>
      <c r="AY11" s="9">
        <v>109</v>
      </c>
    </row>
    <row r="12" spans="1:51" ht="15">
      <c r="A12" s="10">
        <f>IF(K11=0,1,IF(K12=K11,IF(LARGE(F12:J12,1)=LARGE(F11:J11,1),IF(LARGE(F12:J12,2)=LARGE(F11:J11,2),IF(LARGE(F12:J12,3)=LARGE(F11:J11,3),IF(LARGE(F12:J12,4)=LARGE(F11:J11,4),A11,COUNTA($K$6:K12)),COUNTA($K$6:K12)),COUNTA($K$6:K12)),COUNTA($K$6:K12)),COUNTA($K$6:K12)))</f>
        <v>7</v>
      </c>
      <c r="B12" t="s">
        <v>55</v>
      </c>
      <c r="D12" t="s">
        <v>27</v>
      </c>
      <c r="E12" t="s">
        <v>14</v>
      </c>
      <c r="F12">
        <f t="shared" si="0"/>
        <v>118</v>
      </c>
      <c r="G12">
        <f t="shared" si="1"/>
        <v>118</v>
      </c>
      <c r="H12">
        <f t="shared" si="2"/>
        <v>118</v>
      </c>
      <c r="I12">
        <f t="shared" si="3"/>
        <v>116</v>
      </c>
      <c r="J12">
        <f t="shared" si="4"/>
        <v>115</v>
      </c>
      <c r="K12" s="4">
        <f t="shared" si="5"/>
        <v>585</v>
      </c>
      <c r="L12" s="5">
        <f t="shared" si="6"/>
        <v>112</v>
      </c>
      <c r="P12">
        <v>107</v>
      </c>
      <c r="X12">
        <v>118</v>
      </c>
      <c r="Y12">
        <v>109</v>
      </c>
      <c r="AA12">
        <v>102</v>
      </c>
      <c r="AC12">
        <v>110</v>
      </c>
      <c r="AF12">
        <v>118</v>
      </c>
      <c r="AH12">
        <v>111</v>
      </c>
      <c r="AK12">
        <v>107</v>
      </c>
      <c r="AL12">
        <v>118</v>
      </c>
      <c r="AN12">
        <v>113</v>
      </c>
      <c r="AO12">
        <v>115</v>
      </c>
      <c r="AQ12">
        <v>109</v>
      </c>
      <c r="AW12" s="9">
        <v>116</v>
      </c>
      <c r="AY12">
        <v>115</v>
      </c>
    </row>
    <row r="13" spans="1:49" ht="15">
      <c r="A13" s="10">
        <f>IF(K12=0,1,IF(K13=K12,IF(LARGE(F13:J13,1)=LARGE(F12:J12,1),IF(LARGE(F13:J13,2)=LARGE(F12:J12,2),IF(LARGE(F13:J13,3)=LARGE(F12:J12,3),IF(LARGE(F13:J13,4)=LARGE(F12:J12,4),A12,COUNTA($K$6:K13)),COUNTA($K$6:K13)),COUNTA($K$6:K13)),COUNTA($K$6:K13)),COUNTA($K$6:K13)))</f>
        <v>8</v>
      </c>
      <c r="B13" t="s">
        <v>64</v>
      </c>
      <c r="D13" t="s">
        <v>19</v>
      </c>
      <c r="E13" t="s">
        <v>14</v>
      </c>
      <c r="F13">
        <f t="shared" si="0"/>
        <v>118</v>
      </c>
      <c r="G13">
        <f t="shared" si="1"/>
        <v>117</v>
      </c>
      <c r="H13">
        <f t="shared" si="2"/>
        <v>117</v>
      </c>
      <c r="I13">
        <f t="shared" si="3"/>
        <v>116</v>
      </c>
      <c r="J13">
        <f t="shared" si="4"/>
        <v>116</v>
      </c>
      <c r="K13" s="4">
        <f t="shared" si="5"/>
        <v>584</v>
      </c>
      <c r="L13" s="5">
        <f t="shared" si="6"/>
        <v>115.9</v>
      </c>
      <c r="V13">
        <v>117</v>
      </c>
      <c r="X13">
        <v>115</v>
      </c>
      <c r="Y13">
        <v>114</v>
      </c>
      <c r="AC13">
        <v>117</v>
      </c>
      <c r="AE13">
        <v>115</v>
      </c>
      <c r="AF13">
        <v>116</v>
      </c>
      <c r="AH13">
        <v>116</v>
      </c>
      <c r="AL13">
        <v>116</v>
      </c>
      <c r="AM13">
        <v>118</v>
      </c>
      <c r="AT13" s="9"/>
      <c r="AW13" s="15">
        <v>115</v>
      </c>
    </row>
    <row r="14" spans="1:51" ht="15">
      <c r="A14" s="10">
        <f>IF(K13=0,1,IF(K14=K13,IF(LARGE(F14:J14,1)=LARGE(F13:J13,1),IF(LARGE(F14:J14,2)=LARGE(F13:J13,2),IF(LARGE(F14:J14,3)=LARGE(F13:J13,3),IF(LARGE(F14:J14,4)=LARGE(F13:J13,4),A13,COUNTA($K$6:K14)),COUNTA($K$6:K14)),COUNTA($K$6:K14)),COUNTA($K$6:K14)),COUNTA($K$6:K14)))</f>
        <v>9</v>
      </c>
      <c r="B14" s="3" t="s">
        <v>107</v>
      </c>
      <c r="D14" t="s">
        <v>28</v>
      </c>
      <c r="E14" t="s">
        <v>14</v>
      </c>
      <c r="F14">
        <f t="shared" si="0"/>
        <v>121</v>
      </c>
      <c r="G14">
        <f t="shared" si="1"/>
        <v>118</v>
      </c>
      <c r="H14">
        <f t="shared" si="2"/>
        <v>118</v>
      </c>
      <c r="I14">
        <f t="shared" si="3"/>
        <v>114</v>
      </c>
      <c r="J14">
        <f t="shared" si="4"/>
        <v>110</v>
      </c>
      <c r="K14" s="4">
        <f t="shared" si="5"/>
        <v>581</v>
      </c>
      <c r="L14" s="5">
        <f t="shared" si="6"/>
        <v>113.14285714285714</v>
      </c>
      <c r="AC14">
        <v>118</v>
      </c>
      <c r="AH14">
        <v>103</v>
      </c>
      <c r="AK14">
        <v>121</v>
      </c>
      <c r="AR14">
        <v>110</v>
      </c>
      <c r="AV14">
        <v>118</v>
      </c>
      <c r="AW14" s="9">
        <v>114</v>
      </c>
      <c r="AY14">
        <v>108</v>
      </c>
    </row>
    <row r="15" spans="1:50" ht="15">
      <c r="A15" s="10">
        <f>IF(K14=0,1,IF(K15=K14,IF(LARGE(F15:J15,1)=LARGE(F14:J14,1),IF(LARGE(F15:J15,2)=LARGE(F14:J14,2),IF(LARGE(F15:J15,3)=LARGE(F14:J14,3),IF(LARGE(F15:J15,4)=LARGE(F14:J14,4),A14,COUNTA($K$6:K15)),COUNTA($K$6:K15)),COUNTA($K$6:K15)),COUNTA($K$6:K15)),COUNTA($K$6:K15)))</f>
        <v>10</v>
      </c>
      <c r="B15" t="s">
        <v>9</v>
      </c>
      <c r="D15" t="s">
        <v>62</v>
      </c>
      <c r="E15" t="s">
        <v>14</v>
      </c>
      <c r="F15">
        <f t="shared" si="0"/>
        <v>120</v>
      </c>
      <c r="G15">
        <f t="shared" si="1"/>
        <v>118</v>
      </c>
      <c r="H15">
        <f t="shared" si="2"/>
        <v>114</v>
      </c>
      <c r="I15">
        <f t="shared" si="3"/>
        <v>114</v>
      </c>
      <c r="J15">
        <f t="shared" si="4"/>
        <v>113</v>
      </c>
      <c r="K15" s="4">
        <f t="shared" si="5"/>
        <v>579</v>
      </c>
      <c r="L15" s="5">
        <f t="shared" si="6"/>
        <v>111.07142857142857</v>
      </c>
      <c r="P15">
        <v>109</v>
      </c>
      <c r="V15">
        <v>104</v>
      </c>
      <c r="X15">
        <v>114</v>
      </c>
      <c r="Y15">
        <v>106</v>
      </c>
      <c r="AF15">
        <v>111</v>
      </c>
      <c r="AH15">
        <v>114</v>
      </c>
      <c r="AL15">
        <v>104</v>
      </c>
      <c r="AN15">
        <v>112</v>
      </c>
      <c r="AO15">
        <v>113</v>
      </c>
      <c r="AQ15">
        <v>113</v>
      </c>
      <c r="AR15">
        <v>120</v>
      </c>
      <c r="AV15">
        <v>113</v>
      </c>
      <c r="AW15" s="9">
        <v>118</v>
      </c>
      <c r="AX15">
        <v>104</v>
      </c>
    </row>
    <row r="16" spans="1:51" ht="15">
      <c r="A16" s="10">
        <f>IF(K15=0,1,IF(K16=K15,IF(LARGE(F16:J16,1)=LARGE(F15:J15,1),IF(LARGE(F16:J16,2)=LARGE(F15:J15,2),IF(LARGE(F16:J16,3)=LARGE(F15:J15,3),IF(LARGE(F16:J16,4)=LARGE(F15:J15,4),A15,COUNTA($K$6:K16)),COUNTA($K$6:K16)),COUNTA($K$6:K16)),COUNTA($K$6:K16)),COUNTA($K$6:K16)))</f>
        <v>11</v>
      </c>
      <c r="B16" t="s">
        <v>7</v>
      </c>
      <c r="D16" t="s">
        <v>61</v>
      </c>
      <c r="E16" t="s">
        <v>14</v>
      </c>
      <c r="F16">
        <f t="shared" si="0"/>
        <v>119</v>
      </c>
      <c r="G16">
        <f t="shared" si="1"/>
        <v>116</v>
      </c>
      <c r="H16">
        <f t="shared" si="2"/>
        <v>115</v>
      </c>
      <c r="I16">
        <f t="shared" si="3"/>
        <v>115</v>
      </c>
      <c r="J16">
        <f t="shared" si="4"/>
        <v>113</v>
      </c>
      <c r="K16" s="4">
        <f t="shared" si="5"/>
        <v>578</v>
      </c>
      <c r="L16" s="5">
        <f t="shared" si="6"/>
        <v>112.75</v>
      </c>
      <c r="X16">
        <v>113</v>
      </c>
      <c r="AA16">
        <v>110</v>
      </c>
      <c r="AF16">
        <v>115</v>
      </c>
      <c r="AK16">
        <v>112</v>
      </c>
      <c r="AL16">
        <v>102</v>
      </c>
      <c r="AV16">
        <v>119</v>
      </c>
      <c r="AW16" s="9">
        <v>115</v>
      </c>
      <c r="AY16">
        <v>116</v>
      </c>
    </row>
    <row r="17" spans="1:49" ht="15">
      <c r="A17" s="10">
        <f>IF(K16=0,1,IF(K17=K16,IF(LARGE(F17:J17,1)=LARGE(F16:J16,1),IF(LARGE(F17:J17,2)=LARGE(F16:J16,2),IF(LARGE(F17:J17,3)=LARGE(F16:J16,3),IF(LARGE(F17:J17,4)=LARGE(F16:J16,4),A16,COUNTA($K$6:K17)),COUNTA($K$6:K17)),COUNTA($K$6:K17)),COUNTA($K$6:K17)),COUNTA($K$6:K17)))</f>
        <v>12</v>
      </c>
      <c r="B17" t="s">
        <v>1</v>
      </c>
      <c r="D17" t="s">
        <v>16</v>
      </c>
      <c r="E17" t="s">
        <v>14</v>
      </c>
      <c r="F17">
        <f t="shared" si="0"/>
        <v>117</v>
      </c>
      <c r="G17">
        <f t="shared" si="1"/>
        <v>117</v>
      </c>
      <c r="H17">
        <f t="shared" si="2"/>
        <v>114</v>
      </c>
      <c r="I17">
        <f t="shared" si="3"/>
        <v>114</v>
      </c>
      <c r="J17">
        <f t="shared" si="4"/>
        <v>113</v>
      </c>
      <c r="K17" s="4">
        <f t="shared" si="5"/>
        <v>575</v>
      </c>
      <c r="L17" s="5">
        <f t="shared" si="6"/>
        <v>109.9</v>
      </c>
      <c r="N17">
        <v>109</v>
      </c>
      <c r="O17">
        <v>103</v>
      </c>
      <c r="P17">
        <v>110</v>
      </c>
      <c r="W17">
        <v>114</v>
      </c>
      <c r="AA17">
        <v>113</v>
      </c>
      <c r="AC17">
        <v>114</v>
      </c>
      <c r="AH17">
        <v>92</v>
      </c>
      <c r="AL17">
        <v>110</v>
      </c>
      <c r="AQ17">
        <v>117</v>
      </c>
      <c r="AW17" s="9">
        <v>117</v>
      </c>
    </row>
    <row r="18" spans="1:50" ht="15">
      <c r="A18" s="10">
        <f>IF(K17=0,1,IF(K18=K17,IF(LARGE(F18:J18,1)=LARGE(F17:J17,1),IF(LARGE(F18:J18,2)=LARGE(F17:J17,2),IF(LARGE(F18:J18,3)=LARGE(F17:J17,3),IF(LARGE(F18:J18,4)=LARGE(F17:J17,4),A17,COUNTA($K$6:K18)),COUNTA($K$6:K18)),COUNTA($K$6:K18)),COUNTA($K$6:K18)),COUNTA($K$6:K18)))</f>
        <v>13</v>
      </c>
      <c r="B18" t="s">
        <v>24</v>
      </c>
      <c r="D18" t="s">
        <v>60</v>
      </c>
      <c r="E18" t="s">
        <v>14</v>
      </c>
      <c r="F18">
        <f t="shared" si="0"/>
        <v>116</v>
      </c>
      <c r="G18">
        <f t="shared" si="1"/>
        <v>115</v>
      </c>
      <c r="H18">
        <f t="shared" si="2"/>
        <v>115</v>
      </c>
      <c r="I18">
        <f t="shared" si="3"/>
        <v>115</v>
      </c>
      <c r="J18">
        <f t="shared" si="4"/>
        <v>114</v>
      </c>
      <c r="K18" s="4">
        <f t="shared" si="5"/>
        <v>575</v>
      </c>
      <c r="L18" s="5">
        <f t="shared" si="6"/>
        <v>110.9</v>
      </c>
      <c r="N18">
        <v>107</v>
      </c>
      <c r="O18">
        <v>112</v>
      </c>
      <c r="P18">
        <v>113</v>
      </c>
      <c r="R18">
        <v>108</v>
      </c>
      <c r="S18">
        <v>115</v>
      </c>
      <c r="X18">
        <v>114</v>
      </c>
      <c r="Y18">
        <v>110</v>
      </c>
      <c r="Z18">
        <v>111</v>
      </c>
      <c r="AB18">
        <v>115</v>
      </c>
      <c r="AF18">
        <v>110</v>
      </c>
      <c r="AG18">
        <v>108</v>
      </c>
      <c r="AJ18">
        <v>98</v>
      </c>
      <c r="AL18">
        <v>108</v>
      </c>
      <c r="AN18">
        <v>109</v>
      </c>
      <c r="AO18">
        <v>112</v>
      </c>
      <c r="AQ18">
        <v>112</v>
      </c>
      <c r="AR18">
        <v>111</v>
      </c>
      <c r="AV18">
        <v>114</v>
      </c>
      <c r="AW18" s="9">
        <v>116</v>
      </c>
      <c r="AX18">
        <v>115</v>
      </c>
    </row>
    <row r="19" spans="1:51" ht="15">
      <c r="A19" s="10">
        <f>IF(K18=0,1,IF(K19=K18,IF(LARGE(F19:J19,1)=LARGE(F18:J18,1),IF(LARGE(F19:J19,2)=LARGE(F18:J18,2),IF(LARGE(F19:J19,3)=LARGE(F18:J18,3),IF(LARGE(F19:J19,4)=LARGE(F18:J18,4),A18,COUNTA($K$6:K19)),COUNTA($K$6:K19)),COUNTA($K$6:K19)),COUNTA($K$6:K19)),COUNTA($K$6:K19)))</f>
        <v>14</v>
      </c>
      <c r="B19" s="3" t="s">
        <v>89</v>
      </c>
      <c r="C19" s="3"/>
      <c r="D19" s="3" t="s">
        <v>48</v>
      </c>
      <c r="E19" s="3" t="s">
        <v>18</v>
      </c>
      <c r="F19">
        <f t="shared" si="0"/>
        <v>117</v>
      </c>
      <c r="G19">
        <f t="shared" si="1"/>
        <v>116</v>
      </c>
      <c r="H19">
        <f t="shared" si="2"/>
        <v>115</v>
      </c>
      <c r="I19">
        <f t="shared" si="3"/>
        <v>114</v>
      </c>
      <c r="J19">
        <f t="shared" si="4"/>
        <v>112</v>
      </c>
      <c r="K19" s="4">
        <f t="shared" si="5"/>
        <v>574</v>
      </c>
      <c r="L19" s="5">
        <f t="shared" si="6"/>
        <v>110.7</v>
      </c>
      <c r="Y19">
        <v>112</v>
      </c>
      <c r="AA19">
        <v>110</v>
      </c>
      <c r="AC19">
        <v>112</v>
      </c>
      <c r="AF19">
        <v>104</v>
      </c>
      <c r="AH19">
        <v>114</v>
      </c>
      <c r="AK19">
        <v>116</v>
      </c>
      <c r="AL19">
        <v>100</v>
      </c>
      <c r="AV19">
        <v>115</v>
      </c>
      <c r="AW19" s="9">
        <v>117</v>
      </c>
      <c r="AY19">
        <v>107</v>
      </c>
    </row>
    <row r="20" spans="1:49" ht="15">
      <c r="A20" s="10">
        <f>IF(K19=0,1,IF(K20=K19,IF(LARGE(F20:J20,1)=LARGE(F19:J19,1),IF(LARGE(F20:J20,2)=LARGE(F19:J19,2),IF(LARGE(F20:J20,3)=LARGE(F19:J19,3),IF(LARGE(F20:J20,4)=LARGE(F19:J19,4),A19,COUNTA($K$6:K20)),COUNTA($K$6:K20)),COUNTA($K$6:K20)),COUNTA($K$6:K20)),COUNTA($K$6:K20)))</f>
        <v>15</v>
      </c>
      <c r="B20" t="s">
        <v>6</v>
      </c>
      <c r="D20" t="s">
        <v>61</v>
      </c>
      <c r="E20" t="s">
        <v>14</v>
      </c>
      <c r="F20">
        <f t="shared" si="0"/>
        <v>114</v>
      </c>
      <c r="G20">
        <f t="shared" si="1"/>
        <v>112</v>
      </c>
      <c r="H20">
        <f t="shared" si="2"/>
        <v>112</v>
      </c>
      <c r="I20">
        <f t="shared" si="3"/>
        <v>109</v>
      </c>
      <c r="J20">
        <f t="shared" si="4"/>
        <v>107</v>
      </c>
      <c r="K20" s="4">
        <f t="shared" si="5"/>
        <v>554</v>
      </c>
      <c r="L20" s="5">
        <f t="shared" si="6"/>
        <v>110</v>
      </c>
      <c r="AA20">
        <v>106</v>
      </c>
      <c r="AC20">
        <v>114</v>
      </c>
      <c r="AK20">
        <v>109</v>
      </c>
      <c r="AL20">
        <v>107</v>
      </c>
      <c r="AV20">
        <v>112</v>
      </c>
      <c r="AW20">
        <v>112</v>
      </c>
    </row>
    <row r="21" spans="1:48" ht="15">
      <c r="A21" s="10">
        <f>IF(K20=0,1,IF(K21=K20,IF(LARGE(F21:J21,1)=LARGE(F20:J20,1),IF(LARGE(F21:J21,2)=LARGE(F20:J20,2),IF(LARGE(F21:J21,3)=LARGE(F20:J20,3),IF(LARGE(F21:J21,4)=LARGE(F20:J20,4),A20,COUNTA($K$6:K21)),COUNTA($K$6:K21)),COUNTA($K$6:K21)),COUNTA($K$6:K21)),COUNTA($K$6:K21)))</f>
        <v>16</v>
      </c>
      <c r="B21" s="3" t="s">
        <v>86</v>
      </c>
      <c r="D21" t="s">
        <v>65</v>
      </c>
      <c r="E21" t="s">
        <v>18</v>
      </c>
      <c r="F21">
        <f t="shared" si="0"/>
        <v>116</v>
      </c>
      <c r="G21">
        <f t="shared" si="1"/>
        <v>112</v>
      </c>
      <c r="H21">
        <f t="shared" si="2"/>
        <v>109</v>
      </c>
      <c r="I21">
        <f t="shared" si="3"/>
        <v>109</v>
      </c>
      <c r="J21">
        <f t="shared" si="4"/>
        <v>107</v>
      </c>
      <c r="K21" s="4">
        <f t="shared" si="5"/>
        <v>553</v>
      </c>
      <c r="L21" s="5">
        <f t="shared" si="6"/>
        <v>105.4</v>
      </c>
      <c r="V21">
        <v>100</v>
      </c>
      <c r="X21">
        <v>104</v>
      </c>
      <c r="AA21">
        <v>100</v>
      </c>
      <c r="AC21">
        <v>107</v>
      </c>
      <c r="AF21">
        <v>116</v>
      </c>
      <c r="AH21">
        <v>109</v>
      </c>
      <c r="AK21">
        <v>102</v>
      </c>
      <c r="AL21">
        <v>95</v>
      </c>
      <c r="AR21">
        <v>109</v>
      </c>
      <c r="AV21">
        <v>112</v>
      </c>
    </row>
    <row r="22" spans="1:49" ht="15">
      <c r="A22" s="10">
        <f>IF(K21=0,1,IF(K22=K21,IF(LARGE(F22:J22,1)=LARGE(F21:J21,1),IF(LARGE(F22:J22,2)=LARGE(F21:J21,2),IF(LARGE(F22:J22,3)=LARGE(F21:J21,3),IF(LARGE(F22:J22,4)=LARGE(F21:J21,4),A21,COUNTA($K$6:K22)),COUNTA($K$6:K22)),COUNTA($K$6:K22)),COUNTA($K$6:K22)),COUNTA($K$6:K22)))</f>
        <v>17</v>
      </c>
      <c r="B22" t="s">
        <v>4</v>
      </c>
      <c r="D22" t="s">
        <v>48</v>
      </c>
      <c r="E22" t="s">
        <v>14</v>
      </c>
      <c r="F22">
        <f t="shared" si="0"/>
        <v>115</v>
      </c>
      <c r="G22">
        <f t="shared" si="1"/>
        <v>115</v>
      </c>
      <c r="H22">
        <f t="shared" si="2"/>
        <v>111</v>
      </c>
      <c r="I22">
        <f t="shared" si="3"/>
        <v>108</v>
      </c>
      <c r="J22">
        <f t="shared" si="4"/>
        <v>104</v>
      </c>
      <c r="K22" s="4">
        <f t="shared" si="5"/>
        <v>553</v>
      </c>
      <c r="L22" s="5">
        <f t="shared" si="6"/>
        <v>108.42857142857143</v>
      </c>
      <c r="X22">
        <v>115</v>
      </c>
      <c r="Y22">
        <v>111</v>
      </c>
      <c r="AA22">
        <v>102</v>
      </c>
      <c r="AK22">
        <v>115</v>
      </c>
      <c r="AL22">
        <v>108</v>
      </c>
      <c r="AV22">
        <v>104</v>
      </c>
      <c r="AW22">
        <v>104</v>
      </c>
    </row>
    <row r="23" spans="1:49" ht="15">
      <c r="A23" s="10">
        <f>IF(K22=0,1,IF(K23=K22,IF(LARGE(F23:J23,1)=LARGE(F22:J22,1),IF(LARGE(F23:J23,2)=LARGE(F22:J22,2),IF(LARGE(F23:J23,3)=LARGE(F22:J22,3),IF(LARGE(F23:J23,4)=LARGE(F22:J22,4),A22,COUNTA($K$6:K23)),COUNTA($K$6:K23)),COUNTA($K$6:K23)),COUNTA($K$6:K23)),COUNTA($K$6:K23)))</f>
        <v>18</v>
      </c>
      <c r="B23" t="s">
        <v>2</v>
      </c>
      <c r="D23" t="s">
        <v>63</v>
      </c>
      <c r="E23" t="s">
        <v>17</v>
      </c>
      <c r="F23">
        <f t="shared" si="0"/>
        <v>115</v>
      </c>
      <c r="G23">
        <f t="shared" si="1"/>
        <v>110</v>
      </c>
      <c r="H23">
        <f t="shared" si="2"/>
        <v>108</v>
      </c>
      <c r="I23">
        <f t="shared" si="3"/>
        <v>108</v>
      </c>
      <c r="J23">
        <f t="shared" si="4"/>
        <v>106</v>
      </c>
      <c r="K23" s="4">
        <f t="shared" si="5"/>
        <v>547</v>
      </c>
      <c r="L23" s="5">
        <f t="shared" si="6"/>
        <v>102.5</v>
      </c>
      <c r="W23">
        <v>115</v>
      </c>
      <c r="X23">
        <v>110</v>
      </c>
      <c r="AA23">
        <v>103</v>
      </c>
      <c r="AC23">
        <v>104</v>
      </c>
      <c r="AF23">
        <v>108</v>
      </c>
      <c r="AH23">
        <v>104</v>
      </c>
      <c r="AK23">
        <v>108</v>
      </c>
      <c r="AL23">
        <v>62</v>
      </c>
      <c r="AV23">
        <v>106</v>
      </c>
      <c r="AW23">
        <v>105</v>
      </c>
    </row>
    <row r="24" spans="1:43" ht="15">
      <c r="A24" s="10">
        <f>IF(K23=0,1,IF(K24=K23,IF(LARGE(F24:J24,1)=LARGE(F23:J23,1),IF(LARGE(F24:J24,2)=LARGE(F23:J23,2),IF(LARGE(F24:J24,3)=LARGE(F23:J23,3),IF(LARGE(F24:J24,4)=LARGE(F23:J23,4),A23,COUNTA($K$6:K24)),COUNTA($K$6:K24)),COUNTA($K$6:K24)),COUNTA($K$6:K24)),COUNTA($K$6:K24)))</f>
        <v>19</v>
      </c>
      <c r="B24" t="s">
        <v>26</v>
      </c>
      <c r="D24" t="s">
        <v>25</v>
      </c>
      <c r="E24" t="s">
        <v>17</v>
      </c>
      <c r="F24">
        <f t="shared" si="0"/>
        <v>112</v>
      </c>
      <c r="G24">
        <f t="shared" si="1"/>
        <v>109</v>
      </c>
      <c r="H24">
        <f t="shared" si="2"/>
        <v>107</v>
      </c>
      <c r="I24">
        <f t="shared" si="3"/>
        <v>106</v>
      </c>
      <c r="J24">
        <f t="shared" si="4"/>
        <v>105</v>
      </c>
      <c r="K24" s="4">
        <f t="shared" si="5"/>
        <v>539</v>
      </c>
      <c r="L24" s="5">
        <f t="shared" si="6"/>
        <v>105.625</v>
      </c>
      <c r="P24">
        <v>107</v>
      </c>
      <c r="R24">
        <v>97</v>
      </c>
      <c r="S24">
        <v>104</v>
      </c>
      <c r="Z24">
        <v>106</v>
      </c>
      <c r="AB24">
        <v>112</v>
      </c>
      <c r="AN24">
        <v>109</v>
      </c>
      <c r="AO24">
        <v>105</v>
      </c>
      <c r="AQ24">
        <v>105</v>
      </c>
    </row>
    <row r="25" spans="1:49" ht="15">
      <c r="A25" s="10">
        <f>IF(K24=0,1,IF(K25=K24,IF(LARGE(F25:J25,1)=LARGE(F24:J24,1),IF(LARGE(F25:J25,2)=LARGE(F24:J24,2),IF(LARGE(F25:J25,3)=LARGE(F24:J24,3),IF(LARGE(F25:J25,4)=LARGE(F24:J24,4),A24,COUNTA($K$6:K25)),COUNTA($K$6:K25)),COUNTA($K$6:K25)),COUNTA($K$6:K25)),COUNTA($K$6:K25)))</f>
        <v>20</v>
      </c>
      <c r="B25" t="s">
        <v>21</v>
      </c>
      <c r="D25" t="s">
        <v>22</v>
      </c>
      <c r="E25" t="s">
        <v>17</v>
      </c>
      <c r="F25">
        <f t="shared" si="0"/>
        <v>114</v>
      </c>
      <c r="G25">
        <f t="shared" si="1"/>
        <v>109</v>
      </c>
      <c r="H25">
        <f t="shared" si="2"/>
        <v>109</v>
      </c>
      <c r="I25">
        <f t="shared" si="3"/>
        <v>101</v>
      </c>
      <c r="J25">
        <f t="shared" si="4"/>
        <v>101</v>
      </c>
      <c r="K25" s="4">
        <f t="shared" si="5"/>
        <v>534</v>
      </c>
      <c r="L25" s="5">
        <f t="shared" si="6"/>
        <v>105.5</v>
      </c>
      <c r="N25">
        <v>101</v>
      </c>
      <c r="O25">
        <v>109</v>
      </c>
      <c r="Z25">
        <v>99</v>
      </c>
      <c r="AB25">
        <v>114</v>
      </c>
      <c r="AO25">
        <v>101</v>
      </c>
      <c r="AW25">
        <v>109</v>
      </c>
    </row>
    <row r="26" spans="1:49" ht="15">
      <c r="A26" s="10">
        <f>IF(K25=0,1,IF(K26=K25,IF(LARGE(F26:J26,1)=LARGE(F25:J25,1),IF(LARGE(F26:J26,2)=LARGE(F25:J25,2),IF(LARGE(F26:J26,3)=LARGE(F25:J25,3),IF(LARGE(F26:J26,4)=LARGE(F25:J25,4),A25,COUNTA($K$6:K26)),COUNTA($K$6:K26)),COUNTA($K$6:K26)),COUNTA($K$6:K26)),COUNTA($K$6:K26)))</f>
        <v>21</v>
      </c>
      <c r="B26" t="s">
        <v>69</v>
      </c>
      <c r="D26" t="s">
        <v>22</v>
      </c>
      <c r="E26" t="s">
        <v>17</v>
      </c>
      <c r="F26">
        <f t="shared" si="0"/>
        <v>111</v>
      </c>
      <c r="G26">
        <f t="shared" si="1"/>
        <v>106</v>
      </c>
      <c r="H26">
        <f t="shared" si="2"/>
        <v>106</v>
      </c>
      <c r="I26">
        <f t="shared" si="3"/>
        <v>106</v>
      </c>
      <c r="J26">
        <f t="shared" si="4"/>
        <v>104</v>
      </c>
      <c r="K26" s="4">
        <f t="shared" si="5"/>
        <v>533</v>
      </c>
      <c r="L26" s="5">
        <f t="shared" si="6"/>
        <v>103.55555555555556</v>
      </c>
      <c r="N26">
        <v>111</v>
      </c>
      <c r="O26">
        <v>99</v>
      </c>
      <c r="R26">
        <v>103</v>
      </c>
      <c r="S26">
        <v>103</v>
      </c>
      <c r="Z26">
        <v>94</v>
      </c>
      <c r="AB26">
        <v>106</v>
      </c>
      <c r="AN26">
        <v>106</v>
      </c>
      <c r="AO26">
        <v>106</v>
      </c>
      <c r="AW26">
        <v>104</v>
      </c>
    </row>
    <row r="27" spans="1:49" ht="15">
      <c r="A27" s="10">
        <f>IF(K26=0,1,IF(K27=K26,IF(LARGE(F27:J27,1)=LARGE(F26:J26,1),IF(LARGE(F27:J27,2)=LARGE(F26:J26,2),IF(LARGE(F27:J27,3)=LARGE(F26:J26,3),IF(LARGE(F27:J27,4)=LARGE(F26:J26,4),A26,COUNTA($K$6:K27)),COUNTA($K$6:K27)),COUNTA($K$6:K27)),COUNTA($K$6:K27)),COUNTA($K$6:K27)))</f>
        <v>22</v>
      </c>
      <c r="B27" t="s">
        <v>29</v>
      </c>
      <c r="D27" t="s">
        <v>31</v>
      </c>
      <c r="E27" t="s">
        <v>17</v>
      </c>
      <c r="F27">
        <f t="shared" si="0"/>
        <v>111</v>
      </c>
      <c r="G27">
        <f t="shared" si="1"/>
        <v>109</v>
      </c>
      <c r="H27">
        <f t="shared" si="2"/>
        <v>108</v>
      </c>
      <c r="I27">
        <f t="shared" si="3"/>
        <v>105</v>
      </c>
      <c r="J27">
        <f t="shared" si="4"/>
        <v>97</v>
      </c>
      <c r="K27" s="4">
        <f t="shared" si="5"/>
        <v>530</v>
      </c>
      <c r="L27" s="5">
        <f t="shared" si="6"/>
        <v>102.71428571428571</v>
      </c>
      <c r="X27">
        <v>105</v>
      </c>
      <c r="Y27">
        <v>108</v>
      </c>
      <c r="AC27">
        <v>95</v>
      </c>
      <c r="AF27">
        <v>94</v>
      </c>
      <c r="AH27">
        <v>97</v>
      </c>
      <c r="AQ27">
        <v>111</v>
      </c>
      <c r="AW27">
        <v>109</v>
      </c>
    </row>
    <row r="28" spans="1:49" ht="15">
      <c r="A28" s="10">
        <f>IF(K27=0,1,IF(K28=K27,IF(LARGE(F28:J28,1)=LARGE(F27:J27,1),IF(LARGE(F28:J28,2)=LARGE(F27:J27,2),IF(LARGE(F28:J28,3)=LARGE(F27:J27,3),IF(LARGE(F28:J28,4)=LARGE(F27:J27,4),A27,COUNTA($K$6:K28)),COUNTA($K$6:K28)),COUNTA($K$6:K28)),COUNTA($K$6:K28)),COUNTA($K$6:K28)))</f>
        <v>23</v>
      </c>
      <c r="B28" s="3" t="s">
        <v>30</v>
      </c>
      <c r="C28" s="2"/>
      <c r="D28" t="s">
        <v>31</v>
      </c>
      <c r="E28" t="s">
        <v>17</v>
      </c>
      <c r="F28">
        <f t="shared" si="0"/>
        <v>108</v>
      </c>
      <c r="G28">
        <f t="shared" si="1"/>
        <v>107</v>
      </c>
      <c r="H28">
        <f t="shared" si="2"/>
        <v>104</v>
      </c>
      <c r="I28">
        <f t="shared" si="3"/>
        <v>102</v>
      </c>
      <c r="J28">
        <f t="shared" si="4"/>
        <v>95</v>
      </c>
      <c r="K28" s="4">
        <f t="shared" si="5"/>
        <v>516</v>
      </c>
      <c r="L28" s="5">
        <f t="shared" si="6"/>
        <v>103.2</v>
      </c>
      <c r="M28" s="3"/>
      <c r="X28">
        <v>108</v>
      </c>
      <c r="Y28">
        <v>104</v>
      </c>
      <c r="AF28">
        <v>107</v>
      </c>
      <c r="AH28">
        <v>95</v>
      </c>
      <c r="AW28">
        <v>102</v>
      </c>
    </row>
    <row r="29" spans="1:49" ht="15">
      <c r="A29" s="10">
        <f>IF(K28=0,1,IF(K29=K28,IF(LARGE(F29:J29,1)=LARGE(F28:J28,1),IF(LARGE(F29:J29,2)=LARGE(F28:J28,2),IF(LARGE(F29:J29,3)=LARGE(F28:J28,3),IF(LARGE(F29:J29,4)=LARGE(F28:J28,4),A28,COUNTA($K$6:K29)),COUNTA($K$6:K29)),COUNTA($K$6:K29)),COUNTA($K$6:K29)),COUNTA($K$6:K29)))</f>
        <v>24</v>
      </c>
      <c r="B29" s="8" t="s">
        <v>90</v>
      </c>
      <c r="D29" t="s">
        <v>63</v>
      </c>
      <c r="E29" t="s">
        <v>18</v>
      </c>
      <c r="F29">
        <f t="shared" si="0"/>
        <v>107</v>
      </c>
      <c r="G29">
        <f t="shared" si="1"/>
        <v>105</v>
      </c>
      <c r="H29">
        <f t="shared" si="2"/>
        <v>105</v>
      </c>
      <c r="I29">
        <f t="shared" si="3"/>
        <v>100</v>
      </c>
      <c r="J29">
        <f t="shared" si="4"/>
        <v>99</v>
      </c>
      <c r="K29" s="4">
        <f t="shared" si="5"/>
        <v>516</v>
      </c>
      <c r="L29" s="5">
        <f t="shared" si="6"/>
        <v>100.125</v>
      </c>
      <c r="Y29">
        <v>99</v>
      </c>
      <c r="AA29">
        <v>90</v>
      </c>
      <c r="AC29">
        <v>99</v>
      </c>
      <c r="AF29">
        <v>100</v>
      </c>
      <c r="AH29">
        <v>107</v>
      </c>
      <c r="AK29">
        <v>96</v>
      </c>
      <c r="AV29">
        <v>105</v>
      </c>
      <c r="AW29">
        <v>105</v>
      </c>
    </row>
    <row r="30" spans="1:48" ht="15">
      <c r="A30" s="10">
        <f>IF(K29=0,1,IF(K30=K29,IF(LARGE(F30:J30,1)=LARGE(F29:J29,1),IF(LARGE(F30:J30,2)=LARGE(F29:J29,2),IF(LARGE(F30:J30,3)=LARGE(F29:J29,3),IF(LARGE(F30:J30,4)=LARGE(F29:J29,4),A29,COUNTA($K$6:K30)),COUNTA($K$6:K30)),COUNTA($K$6:K30)),COUNTA($K$6:K30)),COUNTA($K$6:K30)))</f>
        <v>25</v>
      </c>
      <c r="B30" t="s">
        <v>8</v>
      </c>
      <c r="D30" t="s">
        <v>61</v>
      </c>
      <c r="E30" t="s">
        <v>17</v>
      </c>
      <c r="F30">
        <f t="shared" si="0"/>
        <v>112</v>
      </c>
      <c r="G30">
        <f t="shared" si="1"/>
        <v>105</v>
      </c>
      <c r="H30">
        <f t="shared" si="2"/>
        <v>104</v>
      </c>
      <c r="I30">
        <f t="shared" si="3"/>
        <v>98</v>
      </c>
      <c r="J30">
        <f t="shared" si="4"/>
        <v>95</v>
      </c>
      <c r="K30" s="4">
        <f t="shared" si="5"/>
        <v>514</v>
      </c>
      <c r="L30" s="5">
        <f t="shared" si="6"/>
        <v>102.8</v>
      </c>
      <c r="AA30">
        <v>95</v>
      </c>
      <c r="AK30">
        <v>105</v>
      </c>
      <c r="AL30">
        <v>104</v>
      </c>
      <c r="AR30">
        <v>98</v>
      </c>
      <c r="AV30">
        <v>112</v>
      </c>
    </row>
    <row r="31" spans="1:49" ht="15">
      <c r="A31" s="10">
        <f>IF(K30=0,1,IF(K31=K30,IF(LARGE(F31:J31,1)=LARGE(F30:J30,1),IF(LARGE(F31:J31,2)=LARGE(F30:J30,2),IF(LARGE(F31:J31,3)=LARGE(F30:J30,3),IF(LARGE(F31:J31,4)=LARGE(F30:J30,4),A30,COUNTA($K$6:K31)),COUNTA($K$6:K31)),COUNTA($K$6:K31)),COUNTA($K$6:K31)),COUNTA($K$6:K31)))</f>
        <v>26</v>
      </c>
      <c r="B31" s="3" t="s">
        <v>10</v>
      </c>
      <c r="C31" s="3"/>
      <c r="D31" s="3" t="s">
        <v>66</v>
      </c>
      <c r="E31" s="3" t="s">
        <v>18</v>
      </c>
      <c r="F31">
        <f t="shared" si="0"/>
        <v>99</v>
      </c>
      <c r="G31">
        <f t="shared" si="1"/>
        <v>98</v>
      </c>
      <c r="H31">
        <f t="shared" si="2"/>
        <v>97</v>
      </c>
      <c r="I31">
        <f t="shared" si="3"/>
        <v>96</v>
      </c>
      <c r="J31">
        <f t="shared" si="4"/>
        <v>94</v>
      </c>
      <c r="K31" s="4">
        <f t="shared" si="5"/>
        <v>484</v>
      </c>
      <c r="L31" s="5">
        <f t="shared" si="6"/>
        <v>94.28571428571429</v>
      </c>
      <c r="AA31">
        <v>83</v>
      </c>
      <c r="AC31">
        <v>94</v>
      </c>
      <c r="AH31">
        <v>98</v>
      </c>
      <c r="AK31">
        <v>93</v>
      </c>
      <c r="AL31">
        <v>97</v>
      </c>
      <c r="AR31">
        <v>96</v>
      </c>
      <c r="AW31">
        <v>99</v>
      </c>
    </row>
    <row r="32" spans="1:49" ht="15">
      <c r="A32" s="10">
        <f>IF(K31=0,1,IF(K32=K31,IF(LARGE(F32:J32,1)=LARGE(F31:J31,1),IF(LARGE(F32:J32,2)=LARGE(F31:J31,2),IF(LARGE(F32:J32,3)=LARGE(F31:J31,3),IF(LARGE(F32:J32,4)=LARGE(F31:J31,4),A31,COUNTA($K$6:K32)),COUNTA($K$6:K32)),COUNTA($K$6:K32)),COUNTA($K$6:K32)),COUNTA($K$6:K32)))</f>
        <v>27</v>
      </c>
      <c r="B32" s="3" t="s">
        <v>136</v>
      </c>
      <c r="D32" t="s">
        <v>60</v>
      </c>
      <c r="E32" t="s">
        <v>18</v>
      </c>
      <c r="F32">
        <f t="shared" si="0"/>
        <v>100</v>
      </c>
      <c r="G32">
        <f t="shared" si="1"/>
        <v>97</v>
      </c>
      <c r="H32">
        <f t="shared" si="2"/>
        <v>95</v>
      </c>
      <c r="I32">
        <f t="shared" si="3"/>
        <v>92</v>
      </c>
      <c r="J32">
        <f t="shared" si="4"/>
        <v>91</v>
      </c>
      <c r="K32" s="4">
        <f t="shared" si="5"/>
        <v>475</v>
      </c>
      <c r="L32" s="5">
        <f t="shared" si="6"/>
        <v>84.18181818181819</v>
      </c>
      <c r="O32">
        <v>64</v>
      </c>
      <c r="S32">
        <v>77</v>
      </c>
      <c r="X32">
        <v>74</v>
      </c>
      <c r="Y32">
        <v>81</v>
      </c>
      <c r="Z32">
        <v>64</v>
      </c>
      <c r="AB32">
        <v>91</v>
      </c>
      <c r="AL32">
        <v>91</v>
      </c>
      <c r="AN32">
        <v>95</v>
      </c>
      <c r="AO32">
        <v>92</v>
      </c>
      <c r="AQ32">
        <v>97</v>
      </c>
      <c r="AW32">
        <v>100</v>
      </c>
    </row>
    <row r="33" spans="1:49" ht="15">
      <c r="A33" s="10">
        <f>IF(K32=0,1,IF(K33=K32,IF(LARGE(F33:J33,1)=LARGE(F32:J32,1),IF(LARGE(F33:J33,2)=LARGE(F32:J32,2),IF(LARGE(F33:J33,3)=LARGE(F32:J32,3),IF(LARGE(F33:J33,4)=LARGE(F32:J32,4),A32,COUNTA($K$6:K33)),COUNTA($K$6:K33)),COUNTA($K$6:K33)),COUNTA($K$6:K33)),COUNTA($K$6:K33)))</f>
        <v>28</v>
      </c>
      <c r="B33" s="3" t="s">
        <v>52</v>
      </c>
      <c r="D33" t="s">
        <v>31</v>
      </c>
      <c r="E33" t="s">
        <v>18</v>
      </c>
      <c r="F33">
        <f t="shared" si="0"/>
        <v>103</v>
      </c>
      <c r="G33">
        <f t="shared" si="1"/>
        <v>92</v>
      </c>
      <c r="H33">
        <f t="shared" si="2"/>
        <v>90</v>
      </c>
      <c r="I33">
        <f t="shared" si="3"/>
        <v>88</v>
      </c>
      <c r="J33">
        <f t="shared" si="4"/>
        <v>83</v>
      </c>
      <c r="K33" s="4">
        <f t="shared" si="5"/>
        <v>456</v>
      </c>
      <c r="L33" s="5">
        <f t="shared" si="6"/>
        <v>91.2</v>
      </c>
      <c r="X33">
        <v>88</v>
      </c>
      <c r="AC33">
        <v>83</v>
      </c>
      <c r="AF33">
        <v>90</v>
      </c>
      <c r="AH33">
        <v>92</v>
      </c>
      <c r="AW33">
        <v>103</v>
      </c>
    </row>
    <row r="34" spans="1:49" ht="15">
      <c r="A34" s="10">
        <f>IF(K33=0,1,IF(K34=K33,IF(LARGE(F34:J34,1)=LARGE(F33:J33,1),IF(LARGE(F34:J34,2)=LARGE(F33:J33,2),IF(LARGE(F34:J34,3)=LARGE(F33:J33,3),IF(LARGE(F34:J34,4)=LARGE(F33:J33,4),A33,COUNTA($K$6:K34)),COUNTA($K$6:K34)),COUNTA($K$6:K34)),COUNTA($K$6:K34)),COUNTA($K$6:K34)))</f>
        <v>29</v>
      </c>
      <c r="B34" s="3" t="s">
        <v>113</v>
      </c>
      <c r="D34" t="s">
        <v>31</v>
      </c>
      <c r="E34" t="s">
        <v>18</v>
      </c>
      <c r="F34">
        <f t="shared" si="0"/>
        <v>112</v>
      </c>
      <c r="G34">
        <f t="shared" si="1"/>
        <v>105</v>
      </c>
      <c r="H34">
        <f t="shared" si="2"/>
        <v>103</v>
      </c>
      <c r="I34">
        <f t="shared" si="3"/>
        <v>102</v>
      </c>
      <c r="J34">
        <f t="shared" si="4"/>
        <v>0</v>
      </c>
      <c r="K34" s="4">
        <f t="shared" si="5"/>
        <v>422</v>
      </c>
      <c r="L34" s="5">
        <f t="shared" si="6"/>
        <v>105.5</v>
      </c>
      <c r="AF34">
        <v>103</v>
      </c>
      <c r="AH34">
        <v>105</v>
      </c>
      <c r="AQ34">
        <v>102</v>
      </c>
      <c r="AW34">
        <v>112</v>
      </c>
    </row>
    <row r="35" spans="1:49" ht="15">
      <c r="A35" s="10">
        <f>IF(K34=0,1,IF(K35=K34,IF(LARGE(F35:J35,1)=LARGE(F34:J34,1),IF(LARGE(F35:J35,2)=LARGE(F34:J34,2),IF(LARGE(F35:J35,3)=LARGE(F34:J34,3),IF(LARGE(F35:J35,4)=LARGE(F34:J34,4),A34,COUNTA($K$6:K35)),COUNTA($K$6:K35)),COUNTA($K$6:K35)),COUNTA($K$6:K35)),COUNTA($K$6:K35)))</f>
        <v>30</v>
      </c>
      <c r="B35" s="3" t="s">
        <v>127</v>
      </c>
      <c r="D35" t="s">
        <v>50</v>
      </c>
      <c r="E35" t="s">
        <v>18</v>
      </c>
      <c r="F35">
        <f t="shared" si="0"/>
        <v>102</v>
      </c>
      <c r="G35">
        <f t="shared" si="1"/>
        <v>99</v>
      </c>
      <c r="H35">
        <f t="shared" si="2"/>
        <v>91</v>
      </c>
      <c r="I35">
        <f t="shared" si="3"/>
        <v>0</v>
      </c>
      <c r="J35">
        <f t="shared" si="4"/>
        <v>0</v>
      </c>
      <c r="K35" s="4">
        <f t="shared" si="5"/>
        <v>292</v>
      </c>
      <c r="L35" s="5">
        <f t="shared" si="6"/>
        <v>97.33333333333333</v>
      </c>
      <c r="AH35">
        <v>102</v>
      </c>
      <c r="AK35">
        <v>91</v>
      </c>
      <c r="AW35">
        <v>99</v>
      </c>
    </row>
    <row r="36" spans="1:49" ht="15">
      <c r="A36" s="10">
        <f>IF(K35=0,1,IF(K36=K35,IF(LARGE(F36:J36,1)=LARGE(F35:J35,1),IF(LARGE(F36:J36,2)=LARGE(F35:J35,2),IF(LARGE(F36:J36,3)=LARGE(F35:J35,3),IF(LARGE(F36:J36,4)=LARGE(F35:J35,4),A35,COUNTA($K$6:K36)),COUNTA($K$6:K36)),COUNTA($K$6:K36)),COUNTA($K$6:K36)),COUNTA($K$6:K36)))</f>
        <v>31</v>
      </c>
      <c r="B36" s="3" t="s">
        <v>92</v>
      </c>
      <c r="D36" t="s">
        <v>93</v>
      </c>
      <c r="E36" t="s">
        <v>18</v>
      </c>
      <c r="F36">
        <f t="shared" si="0"/>
        <v>96</v>
      </c>
      <c r="G36">
        <f t="shared" si="1"/>
        <v>88</v>
      </c>
      <c r="H36">
        <f t="shared" si="2"/>
        <v>79</v>
      </c>
      <c r="I36">
        <f t="shared" si="3"/>
        <v>0</v>
      </c>
      <c r="J36">
        <f t="shared" si="4"/>
        <v>0</v>
      </c>
      <c r="K36" s="4">
        <f t="shared" si="5"/>
        <v>263</v>
      </c>
      <c r="L36" s="5">
        <f t="shared" si="6"/>
        <v>87.66666666666667</v>
      </c>
      <c r="X36">
        <v>79</v>
      </c>
      <c r="Y36">
        <v>88</v>
      </c>
      <c r="AW36">
        <v>96</v>
      </c>
    </row>
    <row r="37" spans="1:49" ht="15">
      <c r="A37" s="10">
        <f>IF(K36=0,1,IF(K37=K36,IF(LARGE(F37:J37,1)=LARGE(F36:J36,1),IF(LARGE(F37:J37,2)=LARGE(F36:J36,2),IF(LARGE(F37:J37,3)=LARGE(F36:J36,3),IF(LARGE(F37:J37,4)=LARGE(F36:J36,4),A36,COUNTA($K$6:K37)),COUNTA($K$6:K37)),COUNTA($K$6:K37)),COUNTA($K$6:K37)),COUNTA($K$6:K37)))</f>
        <v>32</v>
      </c>
      <c r="B37" t="s">
        <v>20</v>
      </c>
      <c r="D37" t="s">
        <v>19</v>
      </c>
      <c r="E37" t="s">
        <v>14</v>
      </c>
      <c r="F37">
        <f t="shared" si="0"/>
        <v>118</v>
      </c>
      <c r="G37">
        <f t="shared" si="1"/>
        <v>108</v>
      </c>
      <c r="H37">
        <f t="shared" si="2"/>
        <v>0</v>
      </c>
      <c r="I37">
        <f t="shared" si="3"/>
        <v>0</v>
      </c>
      <c r="J37">
        <f t="shared" si="4"/>
        <v>0</v>
      </c>
      <c r="K37" s="4">
        <f t="shared" si="5"/>
        <v>226</v>
      </c>
      <c r="L37" s="5">
        <f t="shared" si="6"/>
        <v>113</v>
      </c>
      <c r="Y37">
        <v>108</v>
      </c>
      <c r="AW37">
        <v>118</v>
      </c>
    </row>
    <row r="38" spans="1:49" ht="15">
      <c r="A38" s="10">
        <f>IF(K37=0,1,IF(K38=K37,IF(LARGE(F38:J38,1)=LARGE(F37:J37,1),IF(LARGE(F38:J38,2)=LARGE(F37:J37,2),IF(LARGE(F38:J38,3)=LARGE(F37:J37,3),IF(LARGE(F38:J38,4)=LARGE(F37:J37,4),A37,COUNTA($K$6:K38)),COUNTA($K$6:K38)),COUNTA($K$6:K38)),COUNTA($K$6:K38)),COUNTA($K$6:K38)))</f>
        <v>33</v>
      </c>
      <c r="B38" s="3" t="s">
        <v>126</v>
      </c>
      <c r="D38" t="s">
        <v>121</v>
      </c>
      <c r="E38" t="s">
        <v>18</v>
      </c>
      <c r="F38">
        <f aca="true" t="shared" si="7" ref="F38:F72">IF(ISNUMBER(MAX(N38:BE38)),MAX(N38:BE38),0)</f>
        <v>112</v>
      </c>
      <c r="G38">
        <f aca="true" t="shared" si="8" ref="G38:G72">IF(ISNUMBER(LARGE(N38:BE38,2)),LARGE(N38:BE38,2),0)</f>
        <v>107</v>
      </c>
      <c r="H38">
        <f aca="true" t="shared" si="9" ref="H38:H72">IF(ISNUMBER(LARGE(N38:BE38,3)),LARGE(N38:BE38,3),0)</f>
        <v>0</v>
      </c>
      <c r="I38">
        <f aca="true" t="shared" si="10" ref="I38:I72">IF(ISNUMBER(LARGE(N38:BE38,4)),LARGE(N38:BE38,4),0)</f>
        <v>0</v>
      </c>
      <c r="J38">
        <f aca="true" t="shared" si="11" ref="J38:J72">IF(ISNUMBER(LARGE(N38:BE38,5)),LARGE(N38:BE38,5),0)</f>
        <v>0</v>
      </c>
      <c r="K38" s="4">
        <f aca="true" t="shared" si="12" ref="K38:K69">SUM(F38:J38)</f>
        <v>219</v>
      </c>
      <c r="L38" s="5">
        <f aca="true" t="shared" si="13" ref="L38:L69">AVERAGE(M38:AZ38)</f>
        <v>109.5</v>
      </c>
      <c r="AH38">
        <v>112</v>
      </c>
      <c r="AW38">
        <v>107</v>
      </c>
    </row>
    <row r="39" spans="1:41" ht="15">
      <c r="A39" s="10">
        <f>IF(K38=0,1,IF(K39=K38,IF(LARGE(F39:J39,1)=LARGE(F38:J38,1),IF(LARGE(F39:J39,2)=LARGE(F38:J38,2),IF(LARGE(F39:J39,3)=LARGE(F38:J38,3),IF(LARGE(F39:J39,4)=LARGE(F38:J38,4),A38,COUNTA($K$6:K39)),COUNTA($K$6:K39)),COUNTA($K$6:K39)),COUNTA($K$6:K39)),COUNTA($K$6:K39)))</f>
        <v>34</v>
      </c>
      <c r="B39" s="3" t="s">
        <v>101</v>
      </c>
      <c r="C39" s="2"/>
      <c r="D39" t="s">
        <v>60</v>
      </c>
      <c r="E39" t="s">
        <v>17</v>
      </c>
      <c r="F39">
        <f t="shared" si="7"/>
        <v>71</v>
      </c>
      <c r="G39">
        <f t="shared" si="8"/>
        <v>63</v>
      </c>
      <c r="H39">
        <f t="shared" si="9"/>
        <v>63</v>
      </c>
      <c r="I39">
        <f t="shared" si="10"/>
        <v>0</v>
      </c>
      <c r="J39">
        <f t="shared" si="11"/>
        <v>0</v>
      </c>
      <c r="K39" s="4">
        <f t="shared" si="12"/>
        <v>197</v>
      </c>
      <c r="L39" s="5">
        <f t="shared" si="13"/>
        <v>65.66666666666667</v>
      </c>
      <c r="AB39">
        <v>63</v>
      </c>
      <c r="AN39">
        <v>63</v>
      </c>
      <c r="AO39">
        <v>71</v>
      </c>
    </row>
    <row r="40" spans="1:25" ht="15">
      <c r="A40" s="10">
        <f>IF(K39=0,1,IF(K40=K39,IF(LARGE(F40:J40,1)=LARGE(F39:J39,1),IF(LARGE(F40:J40,2)=LARGE(F39:J39,2),IF(LARGE(F40:J40,3)=LARGE(F39:J39,3),IF(LARGE(F40:J40,4)=LARGE(F39:J39,4),A39,COUNTA($K$6:K40)),COUNTA($K$6:K40)),COUNTA($K$6:K40)),COUNTA($K$6:K40)),COUNTA($K$6:K40)))</f>
        <v>35</v>
      </c>
      <c r="B40" s="3" t="s">
        <v>91</v>
      </c>
      <c r="C40" s="2"/>
      <c r="D40" t="s">
        <v>19</v>
      </c>
      <c r="E40" t="s">
        <v>18</v>
      </c>
      <c r="F40">
        <f t="shared" si="7"/>
        <v>102</v>
      </c>
      <c r="G40">
        <f t="shared" si="8"/>
        <v>93</v>
      </c>
      <c r="H40">
        <f t="shared" si="9"/>
        <v>0</v>
      </c>
      <c r="I40">
        <f t="shared" si="10"/>
        <v>0</v>
      </c>
      <c r="J40">
        <f t="shared" si="11"/>
        <v>0</v>
      </c>
      <c r="K40" s="4">
        <f t="shared" si="12"/>
        <v>195</v>
      </c>
      <c r="L40" s="5">
        <f t="shared" si="13"/>
        <v>97.5</v>
      </c>
      <c r="X40">
        <v>102</v>
      </c>
      <c r="Y40">
        <v>93</v>
      </c>
    </row>
    <row r="41" spans="1:49" ht="15">
      <c r="A41" s="10">
        <f>IF(K40=0,1,IF(K41=K40,IF(LARGE(F41:J41,1)=LARGE(F40:J40,1),IF(LARGE(F41:J41,2)=LARGE(F40:J40,2),IF(LARGE(F41:J41,3)=LARGE(F40:J40,3),IF(LARGE(F41:J41,4)=LARGE(F40:J40,4),A40,COUNTA($K$6:K41)),COUNTA($K$6:K41)),COUNTA($K$6:K41)),COUNTA($K$6:K41)),COUNTA($K$6:K41)))</f>
        <v>36</v>
      </c>
      <c r="B41" s="3" t="s">
        <v>120</v>
      </c>
      <c r="D41" t="s">
        <v>121</v>
      </c>
      <c r="E41" t="s">
        <v>18</v>
      </c>
      <c r="F41">
        <f t="shared" si="7"/>
        <v>98</v>
      </c>
      <c r="G41">
        <f t="shared" si="8"/>
        <v>84</v>
      </c>
      <c r="H41">
        <f t="shared" si="9"/>
        <v>0</v>
      </c>
      <c r="I41">
        <f t="shared" si="10"/>
        <v>0</v>
      </c>
      <c r="J41">
        <f t="shared" si="11"/>
        <v>0</v>
      </c>
      <c r="K41" s="4">
        <f t="shared" si="12"/>
        <v>182</v>
      </c>
      <c r="L41" s="5">
        <f t="shared" si="13"/>
        <v>91</v>
      </c>
      <c r="AH41">
        <v>84</v>
      </c>
      <c r="AW41">
        <v>98</v>
      </c>
    </row>
    <row r="42" spans="1:48" ht="15">
      <c r="A42" s="10">
        <f>IF(K41=0,1,IF(K42=K41,IF(LARGE(F42:J42,1)=LARGE(F41:J41,1),IF(LARGE(F42:J42,2)=LARGE(F41:J41,2),IF(LARGE(F42:J42,3)=LARGE(F41:J41,3),IF(LARGE(F42:J42,4)=LARGE(F41:J41,4),A41,COUNTA($K$6:K42)),COUNTA($K$6:K42)),COUNTA($K$6:K42)),COUNTA($K$6:K42)),COUNTA($K$6:K42)))</f>
        <v>37</v>
      </c>
      <c r="B42" t="s">
        <v>5</v>
      </c>
      <c r="D42" t="s">
        <v>28</v>
      </c>
      <c r="E42" t="s">
        <v>17</v>
      </c>
      <c r="F42">
        <f t="shared" si="7"/>
        <v>99</v>
      </c>
      <c r="G42">
        <f t="shared" si="8"/>
        <v>79</v>
      </c>
      <c r="H42">
        <f t="shared" si="9"/>
        <v>0</v>
      </c>
      <c r="I42">
        <f t="shared" si="10"/>
        <v>0</v>
      </c>
      <c r="J42">
        <f t="shared" si="11"/>
        <v>0</v>
      </c>
      <c r="K42" s="4">
        <f t="shared" si="12"/>
        <v>178</v>
      </c>
      <c r="L42" s="5">
        <f t="shared" si="13"/>
        <v>89</v>
      </c>
      <c r="AA42">
        <v>79</v>
      </c>
      <c r="AV42">
        <v>99</v>
      </c>
    </row>
    <row r="43" spans="1:28" ht="15">
      <c r="A43" s="10">
        <f>IF(K42=0,1,IF(K43=K42,IF(LARGE(F43:J43,1)=LARGE(F42:J42,1),IF(LARGE(F43:J43,2)=LARGE(F42:J42,2),IF(LARGE(F43:J43,3)=LARGE(F42:J42,3),IF(LARGE(F43:J43,4)=LARGE(F42:J42,4),A42,COUNTA($K$6:K43)),COUNTA($K$6:K43)),COUNTA($K$6:K43)),COUNTA($K$6:K43)),COUNTA($K$6:K43)))</f>
        <v>38</v>
      </c>
      <c r="B43" t="s">
        <v>96</v>
      </c>
      <c r="D43" t="s">
        <v>25</v>
      </c>
      <c r="E43" t="s">
        <v>18</v>
      </c>
      <c r="F43">
        <f t="shared" si="7"/>
        <v>89</v>
      </c>
      <c r="G43">
        <f t="shared" si="8"/>
        <v>89</v>
      </c>
      <c r="H43">
        <f t="shared" si="9"/>
        <v>0</v>
      </c>
      <c r="I43">
        <f t="shared" si="10"/>
        <v>0</v>
      </c>
      <c r="J43">
        <f t="shared" si="11"/>
        <v>0</v>
      </c>
      <c r="K43" s="4">
        <f t="shared" si="12"/>
        <v>178</v>
      </c>
      <c r="L43" s="5">
        <f t="shared" si="13"/>
        <v>89</v>
      </c>
      <c r="Z43">
        <v>89</v>
      </c>
      <c r="AB43">
        <v>89</v>
      </c>
    </row>
    <row r="44" spans="1:38" ht="15">
      <c r="A44" s="10">
        <f>IF(K43=0,1,IF(K44=K43,IF(LARGE(F44:J44,1)=LARGE(F43:J43,1),IF(LARGE(F44:J44,2)=LARGE(F43:J43,2),IF(LARGE(F44:J44,3)=LARGE(F43:J43,3),IF(LARGE(F44:J44,4)=LARGE(F43:J43,4),A43,COUNTA($K$6:K44)),COUNTA($K$6:K44)),COUNTA($K$6:K44)),COUNTA($K$6:K44)),COUNTA($K$6:K44)))</f>
        <v>39</v>
      </c>
      <c r="B44" s="3" t="s">
        <v>117</v>
      </c>
      <c r="D44" t="s">
        <v>118</v>
      </c>
      <c r="E44" t="s">
        <v>18</v>
      </c>
      <c r="F44">
        <f t="shared" si="7"/>
        <v>90</v>
      </c>
      <c r="G44">
        <f t="shared" si="8"/>
        <v>84</v>
      </c>
      <c r="H44">
        <f t="shared" si="9"/>
        <v>0</v>
      </c>
      <c r="I44">
        <f t="shared" si="10"/>
        <v>0</v>
      </c>
      <c r="J44">
        <f t="shared" si="11"/>
        <v>0</v>
      </c>
      <c r="K44" s="4">
        <f t="shared" si="12"/>
        <v>174</v>
      </c>
      <c r="L44" s="5">
        <f t="shared" si="13"/>
        <v>87</v>
      </c>
      <c r="AH44">
        <v>84</v>
      </c>
      <c r="AL44">
        <v>90</v>
      </c>
    </row>
    <row r="45" spans="1:41" ht="15">
      <c r="A45" s="10">
        <f>IF(K44=0,1,IF(K45=K44,IF(LARGE(F45:J45,1)=LARGE(F44:J44,1),IF(LARGE(F45:J45,2)=LARGE(F44:J44,2),IF(LARGE(F45:J45,3)=LARGE(F44:J44,3),IF(LARGE(F45:J45,4)=LARGE(F44:J44,4),A44,COUNTA($K$6:K45)),COUNTA($K$6:K45)),COUNTA($K$6:K45)),COUNTA($K$6:K45)),COUNTA($K$6:K45)))</f>
        <v>40</v>
      </c>
      <c r="B45" s="3" t="s">
        <v>59</v>
      </c>
      <c r="D45" t="s">
        <v>25</v>
      </c>
      <c r="E45" t="s">
        <v>18</v>
      </c>
      <c r="F45">
        <f t="shared" si="7"/>
        <v>79</v>
      </c>
      <c r="G45">
        <f t="shared" si="8"/>
        <v>75</v>
      </c>
      <c r="H45">
        <f t="shared" si="9"/>
        <v>0</v>
      </c>
      <c r="I45">
        <f t="shared" si="10"/>
        <v>0</v>
      </c>
      <c r="J45">
        <f t="shared" si="11"/>
        <v>0</v>
      </c>
      <c r="K45" s="4">
        <f t="shared" si="12"/>
        <v>154</v>
      </c>
      <c r="L45" s="5">
        <f t="shared" si="13"/>
        <v>77</v>
      </c>
      <c r="Z45">
        <v>75</v>
      </c>
      <c r="AO45">
        <v>79</v>
      </c>
    </row>
    <row r="46" spans="1:26" ht="15">
      <c r="A46" s="10">
        <f>IF(K45=0,1,IF(K46=K45,IF(LARGE(F46:J46,1)=LARGE(F45:J45,1),IF(LARGE(F46:J46,2)=LARGE(F45:J45,2),IF(LARGE(F46:J46,3)=LARGE(F45:J45,3),IF(LARGE(F46:J46,4)=LARGE(F45:J45,4),A45,COUNTA($K$6:K46)),COUNTA($K$6:K46)),COUNTA($K$6:K46)),COUNTA($K$6:K46)),COUNTA($K$6:K46)))</f>
        <v>41</v>
      </c>
      <c r="B46" s="3" t="s">
        <v>54</v>
      </c>
      <c r="D46" t="s">
        <v>25</v>
      </c>
      <c r="E46" t="s">
        <v>18</v>
      </c>
      <c r="F46">
        <f t="shared" si="7"/>
        <v>78</v>
      </c>
      <c r="G46">
        <f t="shared" si="8"/>
        <v>76</v>
      </c>
      <c r="H46">
        <f t="shared" si="9"/>
        <v>0</v>
      </c>
      <c r="I46">
        <f t="shared" si="10"/>
        <v>0</v>
      </c>
      <c r="J46">
        <f t="shared" si="11"/>
        <v>0</v>
      </c>
      <c r="K46" s="4">
        <f t="shared" si="12"/>
        <v>154</v>
      </c>
      <c r="L46" s="5">
        <f t="shared" si="13"/>
        <v>77</v>
      </c>
      <c r="S46">
        <v>78</v>
      </c>
      <c r="Z46">
        <v>76</v>
      </c>
    </row>
    <row r="47" spans="1:26" ht="15">
      <c r="A47" s="10">
        <f>IF(K46=0,1,IF(K47=K46,IF(LARGE(F47:J47,1)=LARGE(F46:J46,1),IF(LARGE(F47:J47,2)=LARGE(F46:J46,2),IF(LARGE(F47:J47,3)=LARGE(F46:J46,3),IF(LARGE(F47:J47,4)=LARGE(F46:J46,4),A46,COUNTA($K$6:K47)),COUNTA($K$6:K47)),COUNTA($K$6:K47)),COUNTA($K$6:K47)),COUNTA($K$6:K47)))</f>
        <v>42</v>
      </c>
      <c r="B47" s="3" t="s">
        <v>83</v>
      </c>
      <c r="D47" t="s">
        <v>60</v>
      </c>
      <c r="E47" t="s">
        <v>18</v>
      </c>
      <c r="F47">
        <f t="shared" si="7"/>
        <v>75</v>
      </c>
      <c r="G47">
        <f t="shared" si="8"/>
        <v>72</v>
      </c>
      <c r="H47">
        <f t="shared" si="9"/>
        <v>0</v>
      </c>
      <c r="I47">
        <f t="shared" si="10"/>
        <v>0</v>
      </c>
      <c r="J47">
        <f t="shared" si="11"/>
        <v>0</v>
      </c>
      <c r="K47" s="4">
        <f t="shared" si="12"/>
        <v>147</v>
      </c>
      <c r="L47" s="5">
        <f t="shared" si="13"/>
        <v>73.5</v>
      </c>
      <c r="S47">
        <v>75</v>
      </c>
      <c r="Z47">
        <v>72</v>
      </c>
    </row>
    <row r="48" spans="1:41" ht="15">
      <c r="A48" s="10">
        <f>IF(K47=0,1,IF(K48=K47,IF(LARGE(F48:J48,1)=LARGE(F47:J47,1),IF(LARGE(F48:J48,2)=LARGE(F47:J47,2),IF(LARGE(F48:J48,3)=LARGE(F47:J47,3),IF(LARGE(F48:J48,4)=LARGE(F47:J47,4),A47,COUNTA($K$6:K48)),COUNTA($K$6:K48)),COUNTA($K$6:K48)),COUNTA($K$6:K48)),COUNTA($K$6:K48)))</f>
        <v>43</v>
      </c>
      <c r="B48" s="3" t="s">
        <v>102</v>
      </c>
      <c r="D48" t="s">
        <v>25</v>
      </c>
      <c r="E48" t="s">
        <v>18</v>
      </c>
      <c r="F48">
        <f t="shared" si="7"/>
        <v>51</v>
      </c>
      <c r="G48">
        <f t="shared" si="8"/>
        <v>46</v>
      </c>
      <c r="H48">
        <f t="shared" si="9"/>
        <v>38</v>
      </c>
      <c r="I48">
        <f t="shared" si="10"/>
        <v>0</v>
      </c>
      <c r="J48">
        <f t="shared" si="11"/>
        <v>0</v>
      </c>
      <c r="K48" s="4">
        <f t="shared" si="12"/>
        <v>135</v>
      </c>
      <c r="L48" s="5">
        <f t="shared" si="13"/>
        <v>45</v>
      </c>
      <c r="AB48">
        <v>38</v>
      </c>
      <c r="AN48">
        <v>46</v>
      </c>
      <c r="AO48">
        <v>51</v>
      </c>
    </row>
    <row r="49" spans="1:34" ht="15">
      <c r="A49" s="10">
        <f>IF(K48=0,1,IF(K49=K48,IF(LARGE(F49:J49,1)=LARGE(F48:J48,1),IF(LARGE(F49:J49,2)=LARGE(F48:J48,2),IF(LARGE(F49:J49,3)=LARGE(F48:J48,3),IF(LARGE(F49:J49,4)=LARGE(F48:J48,4),A48,COUNTA($K$6:K49)),COUNTA($K$6:K49)),COUNTA($K$6:K49)),COUNTA($K$6:K49)),COUNTA($K$6:K49)))</f>
        <v>44</v>
      </c>
      <c r="B49" s="3" t="s">
        <v>125</v>
      </c>
      <c r="D49" t="s">
        <v>118</v>
      </c>
      <c r="E49" t="s">
        <v>14</v>
      </c>
      <c r="F49">
        <f t="shared" si="7"/>
        <v>119</v>
      </c>
      <c r="G49">
        <f t="shared" si="8"/>
        <v>0</v>
      </c>
      <c r="H49">
        <f t="shared" si="9"/>
        <v>0</v>
      </c>
      <c r="I49">
        <f t="shared" si="10"/>
        <v>0</v>
      </c>
      <c r="J49">
        <f t="shared" si="11"/>
        <v>0</v>
      </c>
      <c r="K49" s="4">
        <f t="shared" si="12"/>
        <v>119</v>
      </c>
      <c r="L49" s="5">
        <f t="shared" si="13"/>
        <v>119</v>
      </c>
      <c r="AH49">
        <v>119</v>
      </c>
    </row>
    <row r="50" spans="1:34" ht="15">
      <c r="A50" s="10">
        <f>IF(K49=0,1,IF(K50=K49,IF(LARGE(F50:J50,1)=LARGE(F49:J49,1),IF(LARGE(F50:J50,2)=LARGE(F49:J49,2),IF(LARGE(F50:J50,3)=LARGE(F49:J49,3),IF(LARGE(F50:J50,4)=LARGE(F49:J49,4),A49,COUNTA($K$6:K50)),COUNTA($K$6:K50)),COUNTA($K$6:K50)),COUNTA($K$6:K50)),COUNTA($K$6:K50)))</f>
        <v>45</v>
      </c>
      <c r="B50" s="3" t="s">
        <v>122</v>
      </c>
      <c r="D50" t="s">
        <v>61</v>
      </c>
      <c r="E50" t="s">
        <v>18</v>
      </c>
      <c r="F50">
        <f t="shared" si="7"/>
        <v>60</v>
      </c>
      <c r="G50">
        <f t="shared" si="8"/>
        <v>55</v>
      </c>
      <c r="H50">
        <f t="shared" si="9"/>
        <v>0</v>
      </c>
      <c r="I50">
        <f t="shared" si="10"/>
        <v>0</v>
      </c>
      <c r="J50">
        <f t="shared" si="11"/>
        <v>0</v>
      </c>
      <c r="K50" s="4">
        <f t="shared" si="12"/>
        <v>115</v>
      </c>
      <c r="L50" s="5">
        <f t="shared" si="13"/>
        <v>57.5</v>
      </c>
      <c r="AA50">
        <v>55</v>
      </c>
      <c r="AH50">
        <v>60</v>
      </c>
    </row>
    <row r="51" spans="1:48" ht="15">
      <c r="A51" s="10">
        <f>IF(K50=0,1,IF(K51=K50,IF(LARGE(F51:J51,1)=LARGE(F50:J50,1),IF(LARGE(F51:J51,2)=LARGE(F50:J50,2),IF(LARGE(F51:J51,3)=LARGE(F50:J50,3),IF(LARGE(F51:J51,4)=LARGE(F50:J50,4),A50,COUNTA($K$6:K51)),COUNTA($K$6:K51)),COUNTA($K$6:K51)),COUNTA($K$6:K51)),COUNTA($K$6:K51)))</f>
        <v>46</v>
      </c>
      <c r="B51" s="3" t="s">
        <v>143</v>
      </c>
      <c r="D51" t="s">
        <v>61</v>
      </c>
      <c r="E51" t="s">
        <v>14</v>
      </c>
      <c r="F51">
        <f t="shared" si="7"/>
        <v>113</v>
      </c>
      <c r="G51">
        <f t="shared" si="8"/>
        <v>0</v>
      </c>
      <c r="H51">
        <f t="shared" si="9"/>
        <v>0</v>
      </c>
      <c r="I51">
        <f t="shared" si="10"/>
        <v>0</v>
      </c>
      <c r="J51">
        <f t="shared" si="11"/>
        <v>0</v>
      </c>
      <c r="K51" s="4">
        <f t="shared" si="12"/>
        <v>113</v>
      </c>
      <c r="L51" s="5">
        <f t="shared" si="13"/>
        <v>113</v>
      </c>
      <c r="AV51">
        <v>113</v>
      </c>
    </row>
    <row r="52" spans="1:49" ht="15">
      <c r="A52" s="10">
        <f>IF(K51=0,1,IF(K52=K51,IF(LARGE(F52:J52,1)=LARGE(F51:J51,1),IF(LARGE(F52:J52,2)=LARGE(F51:J51,2),IF(LARGE(F52:J52,3)=LARGE(F51:J51,3),IF(LARGE(F52:J52,4)=LARGE(F51:J51,4),A51,COUNTA($K$6:K52)),COUNTA($K$6:K52)),COUNTA($K$6:K52)),COUNTA($K$6:K52)),COUNTA($K$6:K52)))</f>
        <v>47</v>
      </c>
      <c r="B52" s="3" t="s">
        <v>152</v>
      </c>
      <c r="D52" t="s">
        <v>31</v>
      </c>
      <c r="E52" t="s">
        <v>14</v>
      </c>
      <c r="F52">
        <f t="shared" si="7"/>
        <v>112</v>
      </c>
      <c r="G52">
        <f t="shared" si="8"/>
        <v>0</v>
      </c>
      <c r="H52">
        <f t="shared" si="9"/>
        <v>0</v>
      </c>
      <c r="I52">
        <f t="shared" si="10"/>
        <v>0</v>
      </c>
      <c r="J52">
        <f t="shared" si="11"/>
        <v>0</v>
      </c>
      <c r="K52" s="4">
        <f t="shared" si="12"/>
        <v>112</v>
      </c>
      <c r="L52" s="5">
        <f t="shared" si="13"/>
        <v>112</v>
      </c>
      <c r="AW52">
        <v>112</v>
      </c>
    </row>
    <row r="53" spans="1:40" ht="15">
      <c r="A53" s="10">
        <f>IF(K52=0,1,IF(K53=K52,IF(LARGE(F53:J53,1)=LARGE(F52:J52,1),IF(LARGE(F53:J53,2)=LARGE(F52:J52,2),IF(LARGE(F53:J53,3)=LARGE(F52:J52,3),IF(LARGE(F53:J53,4)=LARGE(F52:J52,4),A52,COUNTA($K$6:K53)),COUNTA($K$6:K53)),COUNTA($K$6:K53)),COUNTA($K$6:K53)),COUNTA($K$6:K53)))</f>
        <v>48</v>
      </c>
      <c r="B53" s="3" t="s">
        <v>100</v>
      </c>
      <c r="D53" t="s">
        <v>25</v>
      </c>
      <c r="E53" t="s">
        <v>18</v>
      </c>
      <c r="F53">
        <f t="shared" si="7"/>
        <v>59</v>
      </c>
      <c r="G53">
        <f t="shared" si="8"/>
        <v>52</v>
      </c>
      <c r="H53">
        <f t="shared" si="9"/>
        <v>0</v>
      </c>
      <c r="I53">
        <f t="shared" si="10"/>
        <v>0</v>
      </c>
      <c r="J53">
        <f t="shared" si="11"/>
        <v>0</v>
      </c>
      <c r="K53" s="4">
        <f t="shared" si="12"/>
        <v>111</v>
      </c>
      <c r="L53" s="5">
        <f t="shared" si="13"/>
        <v>55.5</v>
      </c>
      <c r="AB53">
        <v>52</v>
      </c>
      <c r="AN53">
        <v>59</v>
      </c>
    </row>
    <row r="54" spans="1:34" ht="15">
      <c r="A54" s="10">
        <f>IF(K53=0,1,IF(K54=K53,IF(LARGE(F54:J54,1)=LARGE(F53:J53,1),IF(LARGE(F54:J54,2)=LARGE(F53:J53,2),IF(LARGE(F54:J54,3)=LARGE(F53:J53,3),IF(LARGE(F54:J54,4)=LARGE(F53:J53,4),A53,COUNTA($K$6:K54)),COUNTA($K$6:K54)),COUNTA($K$6:K54)),COUNTA($K$6:K54)),COUNTA($K$6:K54)))</f>
        <v>49</v>
      </c>
      <c r="B54" s="3" t="s">
        <v>123</v>
      </c>
      <c r="D54" t="s">
        <v>124</v>
      </c>
      <c r="E54" t="s">
        <v>17</v>
      </c>
      <c r="F54">
        <f t="shared" si="7"/>
        <v>109</v>
      </c>
      <c r="G54">
        <f t="shared" si="8"/>
        <v>0</v>
      </c>
      <c r="H54">
        <f t="shared" si="9"/>
        <v>0</v>
      </c>
      <c r="I54">
        <f t="shared" si="10"/>
        <v>0</v>
      </c>
      <c r="J54">
        <f t="shared" si="11"/>
        <v>0</v>
      </c>
      <c r="K54" s="4">
        <f t="shared" si="12"/>
        <v>109</v>
      </c>
      <c r="L54" s="5">
        <f t="shared" si="13"/>
        <v>109</v>
      </c>
      <c r="AH54">
        <v>109</v>
      </c>
    </row>
    <row r="55" spans="1:49" ht="15">
      <c r="A55" s="10">
        <f>IF(K54=0,1,IF(K55=K54,IF(LARGE(F55:J55,1)=LARGE(F54:J54,1),IF(LARGE(F55:J55,2)=LARGE(F54:J54,2),IF(LARGE(F55:J55,3)=LARGE(F54:J54,3),IF(LARGE(F55:J55,4)=LARGE(F54:J54,4),A54,COUNTA($K$6:K55)),COUNTA($K$6:K55)),COUNTA($K$6:K55)),COUNTA($K$6:K55)),COUNTA($K$6:K55)))</f>
        <v>50</v>
      </c>
      <c r="B55" s="3" t="s">
        <v>153</v>
      </c>
      <c r="D55" t="s">
        <v>154</v>
      </c>
      <c r="E55" t="s">
        <v>17</v>
      </c>
      <c r="F55">
        <f t="shared" si="7"/>
        <v>108</v>
      </c>
      <c r="G55">
        <f t="shared" si="8"/>
        <v>0</v>
      </c>
      <c r="H55">
        <f t="shared" si="9"/>
        <v>0</v>
      </c>
      <c r="I55">
        <f t="shared" si="10"/>
        <v>0</v>
      </c>
      <c r="J55">
        <f t="shared" si="11"/>
        <v>0</v>
      </c>
      <c r="K55" s="4">
        <f t="shared" si="12"/>
        <v>108</v>
      </c>
      <c r="L55" s="5">
        <f t="shared" si="13"/>
        <v>108</v>
      </c>
      <c r="AW55">
        <v>108</v>
      </c>
    </row>
    <row r="56" spans="1:24" ht="15">
      <c r="A56" s="10">
        <f>IF(K55=0,1,IF(K56=K55,IF(LARGE(F56:J56,1)=LARGE(F55:J55,1),IF(LARGE(F56:J56,2)=LARGE(F55:J55,2),IF(LARGE(F56:J56,3)=LARGE(F55:J55,3),IF(LARGE(F56:J56,4)=LARGE(F55:J55,4),A55,COUNTA($K$6:K56)),COUNTA($K$6:K56)),COUNTA($K$6:K56)),COUNTA($K$6:K56)),COUNTA($K$6:K56)))</f>
        <v>51</v>
      </c>
      <c r="B56" s="3" t="s">
        <v>94</v>
      </c>
      <c r="D56" t="s">
        <v>88</v>
      </c>
      <c r="E56" t="s">
        <v>18</v>
      </c>
      <c r="F56">
        <f t="shared" si="7"/>
        <v>106</v>
      </c>
      <c r="G56">
        <f t="shared" si="8"/>
        <v>0</v>
      </c>
      <c r="H56">
        <f t="shared" si="9"/>
        <v>0</v>
      </c>
      <c r="I56">
        <f t="shared" si="10"/>
        <v>0</v>
      </c>
      <c r="J56">
        <f t="shared" si="11"/>
        <v>0</v>
      </c>
      <c r="K56" s="4">
        <f t="shared" si="12"/>
        <v>106</v>
      </c>
      <c r="L56" s="5">
        <f t="shared" si="13"/>
        <v>106</v>
      </c>
      <c r="X56">
        <v>106</v>
      </c>
    </row>
    <row r="57" spans="1:49" ht="15">
      <c r="A57" s="10">
        <f>IF(K56=0,1,IF(K57=K56,IF(LARGE(F57:J57,1)=LARGE(F56:J56,1),IF(LARGE(F57:J57,2)=LARGE(F56:J56,2),IF(LARGE(F57:J57,3)=LARGE(F56:J56,3),IF(LARGE(F57:J57,4)=LARGE(F56:J56,4),A56,COUNTA($K$6:K57)),COUNTA($K$6:K57)),COUNTA($K$6:K57)),COUNTA($K$6:K57)),COUNTA($K$6:K57)))</f>
        <v>51</v>
      </c>
      <c r="B57" s="3" t="s">
        <v>155</v>
      </c>
      <c r="D57" t="s">
        <v>50</v>
      </c>
      <c r="E57" t="s">
        <v>17</v>
      </c>
      <c r="F57">
        <f t="shared" si="7"/>
        <v>106</v>
      </c>
      <c r="G57">
        <f t="shared" si="8"/>
        <v>0</v>
      </c>
      <c r="H57">
        <f t="shared" si="9"/>
        <v>0</v>
      </c>
      <c r="I57">
        <f t="shared" si="10"/>
        <v>0</v>
      </c>
      <c r="J57">
        <f t="shared" si="11"/>
        <v>0</v>
      </c>
      <c r="K57" s="4">
        <f t="shared" si="12"/>
        <v>106</v>
      </c>
      <c r="L57" s="5">
        <f t="shared" si="13"/>
        <v>106</v>
      </c>
      <c r="AW57">
        <v>106</v>
      </c>
    </row>
    <row r="58" spans="1:49" ht="15">
      <c r="A58" s="10">
        <f>IF(K57=0,1,IF(K58=K57,IF(LARGE(F58:J58,1)=LARGE(F57:J57,1),IF(LARGE(F58:J58,2)=LARGE(F57:J57,2),IF(LARGE(F58:J58,3)=LARGE(F57:J57,3),IF(LARGE(F58:J58,4)=LARGE(F57:J57,4),A57,COUNTA($K$6:K58)),COUNTA($K$6:K58)),COUNTA($K$6:K58)),COUNTA($K$6:K58)),COUNTA($K$6:K58)))</f>
        <v>53</v>
      </c>
      <c r="B58" s="3" t="s">
        <v>156</v>
      </c>
      <c r="D58" t="s">
        <v>157</v>
      </c>
      <c r="E58" t="s">
        <v>18</v>
      </c>
      <c r="F58">
        <f t="shared" si="7"/>
        <v>104</v>
      </c>
      <c r="G58">
        <f t="shared" si="8"/>
        <v>0</v>
      </c>
      <c r="H58">
        <f t="shared" si="9"/>
        <v>0</v>
      </c>
      <c r="I58">
        <f t="shared" si="10"/>
        <v>0</v>
      </c>
      <c r="J58">
        <f t="shared" si="11"/>
        <v>0</v>
      </c>
      <c r="K58" s="4">
        <f t="shared" si="12"/>
        <v>104</v>
      </c>
      <c r="L58" s="5">
        <f t="shared" si="13"/>
        <v>104</v>
      </c>
      <c r="AW58">
        <v>104</v>
      </c>
    </row>
    <row r="59" spans="1:27" ht="15">
      <c r="A59" s="10">
        <f>IF(K58=0,1,IF(K59=K58,IF(LARGE(F59:J59,1)=LARGE(F58:J58,1),IF(LARGE(F59:J59,2)=LARGE(F58:J58,2),IF(LARGE(F59:J59,3)=LARGE(F58:J58,3),IF(LARGE(F59:J59,4)=LARGE(F58:J58,4),A58,COUNTA($K$6:K59)),COUNTA($K$6:K59)),COUNTA($K$6:K59)),COUNTA($K$6:K59)),COUNTA($K$6:K59)))</f>
        <v>54</v>
      </c>
      <c r="B59" s="3" t="s">
        <v>104</v>
      </c>
      <c r="D59" t="s">
        <v>16</v>
      </c>
      <c r="E59" t="s">
        <v>18</v>
      </c>
      <c r="F59">
        <f t="shared" si="7"/>
        <v>103</v>
      </c>
      <c r="G59">
        <f t="shared" si="8"/>
        <v>0</v>
      </c>
      <c r="H59">
        <f t="shared" si="9"/>
        <v>0</v>
      </c>
      <c r="I59">
        <f t="shared" si="10"/>
        <v>0</v>
      </c>
      <c r="J59">
        <f t="shared" si="11"/>
        <v>0</v>
      </c>
      <c r="K59" s="4">
        <f t="shared" si="12"/>
        <v>103</v>
      </c>
      <c r="L59" s="5">
        <f t="shared" si="13"/>
        <v>103</v>
      </c>
      <c r="AA59">
        <v>103</v>
      </c>
    </row>
    <row r="60" spans="1:24" ht="15">
      <c r="A60" s="10">
        <f>IF(K59=0,1,IF(K60=K59,IF(LARGE(F60:J60,1)=LARGE(F59:J59,1),IF(LARGE(F60:J60,2)=LARGE(F59:J59,2),IF(LARGE(F60:J60,3)=LARGE(F59:J59,3),IF(LARGE(F60:J60,4)=LARGE(F59:J59,4),A59,COUNTA($K$6:K60)),COUNTA($K$6:K60)),COUNTA($K$6:K60)),COUNTA($K$6:K60)),COUNTA($K$6:K60)))</f>
        <v>55</v>
      </c>
      <c r="B60" s="3" t="s">
        <v>32</v>
      </c>
      <c r="C60" s="2"/>
      <c r="D60" t="s">
        <v>42</v>
      </c>
      <c r="E60" t="s">
        <v>17</v>
      </c>
      <c r="F60">
        <f t="shared" si="7"/>
        <v>100</v>
      </c>
      <c r="G60">
        <f t="shared" si="8"/>
        <v>0</v>
      </c>
      <c r="H60">
        <f t="shared" si="9"/>
        <v>0</v>
      </c>
      <c r="I60">
        <f t="shared" si="10"/>
        <v>0</v>
      </c>
      <c r="J60">
        <f t="shared" si="11"/>
        <v>0</v>
      </c>
      <c r="K60" s="4">
        <f t="shared" si="12"/>
        <v>100</v>
      </c>
      <c r="L60" s="5">
        <f t="shared" si="13"/>
        <v>100</v>
      </c>
      <c r="X60">
        <v>100</v>
      </c>
    </row>
    <row r="61" spans="1:49" ht="15">
      <c r="A61" s="10">
        <f>IF(K60=0,1,IF(K61=K60,IF(LARGE(F61:J61,1)=LARGE(F60:J60,1),IF(LARGE(F61:J61,2)=LARGE(F60:J60,2),IF(LARGE(F61:J61,3)=LARGE(F60:J60,3),IF(LARGE(F61:J61,4)=LARGE(F60:J60,4),A60,COUNTA($K$6:K61)),COUNTA($K$6:K61)),COUNTA($K$6:K61)),COUNTA($K$6:K61)),COUNTA($K$6:K61)))</f>
        <v>55</v>
      </c>
      <c r="B61" s="3" t="s">
        <v>158</v>
      </c>
      <c r="D61" t="s">
        <v>61</v>
      </c>
      <c r="E61" t="s">
        <v>18</v>
      </c>
      <c r="F61">
        <f t="shared" si="7"/>
        <v>100</v>
      </c>
      <c r="G61">
        <f t="shared" si="8"/>
        <v>0</v>
      </c>
      <c r="H61">
        <f t="shared" si="9"/>
        <v>0</v>
      </c>
      <c r="I61">
        <f t="shared" si="10"/>
        <v>0</v>
      </c>
      <c r="J61">
        <f t="shared" si="11"/>
        <v>0</v>
      </c>
      <c r="K61" s="4">
        <f t="shared" si="12"/>
        <v>100</v>
      </c>
      <c r="L61" s="5">
        <f t="shared" si="13"/>
        <v>100</v>
      </c>
      <c r="AW61">
        <v>100</v>
      </c>
    </row>
    <row r="62" spans="1:41" ht="15">
      <c r="A62" s="10">
        <f>IF(K61=0,1,IF(K62=K61,IF(LARGE(F62:J62,1)=LARGE(F61:J61,1),IF(LARGE(F62:J62,2)=LARGE(F61:J61,2),IF(LARGE(F62:J62,3)=LARGE(F61:J61,3),IF(LARGE(F62:J62,4)=LARGE(F61:J61,4),A61,COUNTA($K$6:K62)),COUNTA($K$6:K62)),COUNTA($K$6:K62)),COUNTA($K$6:K62)),COUNTA($K$6:K62)))</f>
        <v>57</v>
      </c>
      <c r="B62" s="3" t="s">
        <v>133</v>
      </c>
      <c r="D62" t="s">
        <v>60</v>
      </c>
      <c r="E62" t="s">
        <v>18</v>
      </c>
      <c r="F62">
        <f t="shared" si="7"/>
        <v>98</v>
      </c>
      <c r="G62">
        <f t="shared" si="8"/>
        <v>0</v>
      </c>
      <c r="H62">
        <f t="shared" si="9"/>
        <v>0</v>
      </c>
      <c r="I62">
        <f t="shared" si="10"/>
        <v>0</v>
      </c>
      <c r="J62">
        <f t="shared" si="11"/>
        <v>0</v>
      </c>
      <c r="K62" s="4">
        <f t="shared" si="12"/>
        <v>98</v>
      </c>
      <c r="L62" s="5">
        <f t="shared" si="13"/>
        <v>98</v>
      </c>
      <c r="AO62">
        <v>98</v>
      </c>
    </row>
    <row r="63" spans="1:36" ht="15">
      <c r="A63" s="10">
        <f>IF(K62=0,1,IF(K63=K62,IF(LARGE(F63:J63,1)=LARGE(F62:J62,1),IF(LARGE(F63:J63,2)=LARGE(F62:J62,2),IF(LARGE(F63:J63,3)=LARGE(F62:J62,3),IF(LARGE(F63:J63,4)=LARGE(F62:J62,4),A62,COUNTA($K$6:K63)),COUNTA($K$6:K63)),COUNTA($K$6:K63)),COUNTA($K$6:K63)),COUNTA($K$6:K63)))</f>
        <v>58</v>
      </c>
      <c r="B63" s="3" t="s">
        <v>130</v>
      </c>
      <c r="D63" t="s">
        <v>16</v>
      </c>
      <c r="E63" t="s">
        <v>18</v>
      </c>
      <c r="F63">
        <f t="shared" si="7"/>
        <v>97</v>
      </c>
      <c r="G63">
        <f t="shared" si="8"/>
        <v>0</v>
      </c>
      <c r="H63">
        <f t="shared" si="9"/>
        <v>0</v>
      </c>
      <c r="I63">
        <f t="shared" si="10"/>
        <v>0</v>
      </c>
      <c r="J63">
        <f t="shared" si="11"/>
        <v>0</v>
      </c>
      <c r="K63" s="4">
        <f t="shared" si="12"/>
        <v>97</v>
      </c>
      <c r="L63" s="5">
        <f t="shared" si="13"/>
        <v>97</v>
      </c>
      <c r="AJ63">
        <v>97</v>
      </c>
    </row>
    <row r="64" spans="1:24" ht="15">
      <c r="A64" s="10">
        <f>IF(K63=0,1,IF(K64=K63,IF(LARGE(F64:J64,1)=LARGE(F63:J63,1),IF(LARGE(F64:J64,2)=LARGE(F63:J63,2),IF(LARGE(F64:J64,3)=LARGE(F63:J63,3),IF(LARGE(F64:J64,4)=LARGE(F63:J63,4),A63,COUNTA($K$6:K64)),COUNTA($K$6:K64)),COUNTA($K$6:K64)),COUNTA($K$6:K64)),COUNTA($K$6:K64)))</f>
        <v>59</v>
      </c>
      <c r="B64" s="3" t="s">
        <v>95</v>
      </c>
      <c r="C64" s="2"/>
      <c r="D64" t="s">
        <v>19</v>
      </c>
      <c r="E64" t="s">
        <v>18</v>
      </c>
      <c r="F64">
        <f t="shared" si="7"/>
        <v>90</v>
      </c>
      <c r="G64">
        <f t="shared" si="8"/>
        <v>0</v>
      </c>
      <c r="H64">
        <f t="shared" si="9"/>
        <v>0</v>
      </c>
      <c r="I64">
        <f t="shared" si="10"/>
        <v>0</v>
      </c>
      <c r="J64">
        <f t="shared" si="11"/>
        <v>0</v>
      </c>
      <c r="K64" s="4">
        <f t="shared" si="12"/>
        <v>90</v>
      </c>
      <c r="L64" s="5">
        <f t="shared" si="13"/>
        <v>90</v>
      </c>
      <c r="X64">
        <v>90</v>
      </c>
    </row>
    <row r="65" spans="1:34" ht="15">
      <c r="A65" s="10">
        <f>IF(K64=0,1,IF(K65=K64,IF(LARGE(F65:J65,1)=LARGE(F64:J64,1),IF(LARGE(F65:J65,2)=LARGE(F64:J64,2),IF(LARGE(F65:J65,3)=LARGE(F64:J64,3),IF(LARGE(F65:J65,4)=LARGE(F64:J64,4),A64,COUNTA($K$6:K65)),COUNTA($K$6:K65)),COUNTA($K$6:K65)),COUNTA($K$6:K65)),COUNTA($K$6:K65)))</f>
        <v>60</v>
      </c>
      <c r="B65" s="3" t="s">
        <v>119</v>
      </c>
      <c r="D65" t="s">
        <v>61</v>
      </c>
      <c r="E65" t="s">
        <v>18</v>
      </c>
      <c r="F65">
        <f t="shared" si="7"/>
        <v>89</v>
      </c>
      <c r="G65">
        <f t="shared" si="8"/>
        <v>0</v>
      </c>
      <c r="H65">
        <f t="shared" si="9"/>
        <v>0</v>
      </c>
      <c r="I65">
        <f t="shared" si="10"/>
        <v>0</v>
      </c>
      <c r="J65">
        <f t="shared" si="11"/>
        <v>0</v>
      </c>
      <c r="K65" s="4">
        <f t="shared" si="12"/>
        <v>89</v>
      </c>
      <c r="L65" s="5">
        <f t="shared" si="13"/>
        <v>89</v>
      </c>
      <c r="AH65">
        <v>89</v>
      </c>
    </row>
    <row r="66" spans="1:49" ht="15">
      <c r="A66" s="10">
        <f>IF(K65=0,1,IF(K66=K65,IF(LARGE(F66:J66,1)=LARGE(F65:J65,1),IF(LARGE(F66:J66,2)=LARGE(F65:J65,2),IF(LARGE(F66:J66,3)=LARGE(F65:J65,3),IF(LARGE(F66:J66,4)=LARGE(F65:J65,4),A65,COUNTA($K$6:K66)),COUNTA($K$6:K66)),COUNTA($K$6:K66)),COUNTA($K$6:K66)),COUNTA($K$6:K66)))</f>
        <v>61</v>
      </c>
      <c r="B66" s="3" t="s">
        <v>159</v>
      </c>
      <c r="D66" t="s">
        <v>48</v>
      </c>
      <c r="E66" t="s">
        <v>18</v>
      </c>
      <c r="F66">
        <f t="shared" si="7"/>
        <v>87</v>
      </c>
      <c r="G66">
        <f t="shared" si="8"/>
        <v>0</v>
      </c>
      <c r="H66">
        <f t="shared" si="9"/>
        <v>0</v>
      </c>
      <c r="I66">
        <f t="shared" si="10"/>
        <v>0</v>
      </c>
      <c r="J66">
        <f t="shared" si="11"/>
        <v>0</v>
      </c>
      <c r="K66" s="4">
        <f t="shared" si="12"/>
        <v>87</v>
      </c>
      <c r="L66" s="5">
        <f t="shared" si="13"/>
        <v>87</v>
      </c>
      <c r="AW66">
        <v>87</v>
      </c>
    </row>
    <row r="67" spans="1:14" ht="15">
      <c r="A67" s="10">
        <f>IF(K66=0,1,IF(K67=K66,IF(LARGE(F67:J67,1)=LARGE(F66:J66,1),IF(LARGE(F67:J67,2)=LARGE(F66:J66,2),IF(LARGE(F67:J67,3)=LARGE(F66:J66,3),IF(LARGE(F67:J67,4)=LARGE(F66:J66,4),A66,COUNTA($K$6:K67)),COUNTA($K$6:K67)),COUNTA($K$6:K67)),COUNTA($K$6:K67)),COUNTA($K$6:K67)))</f>
        <v>62</v>
      </c>
      <c r="B67" s="3" t="s">
        <v>49</v>
      </c>
      <c r="C67" s="2"/>
      <c r="D67" t="s">
        <v>25</v>
      </c>
      <c r="E67" t="s">
        <v>18</v>
      </c>
      <c r="F67">
        <f t="shared" si="7"/>
        <v>84</v>
      </c>
      <c r="G67">
        <f t="shared" si="8"/>
        <v>0</v>
      </c>
      <c r="H67">
        <f t="shared" si="9"/>
        <v>0</v>
      </c>
      <c r="I67">
        <f t="shared" si="10"/>
        <v>0</v>
      </c>
      <c r="J67">
        <f t="shared" si="11"/>
        <v>0</v>
      </c>
      <c r="K67" s="4">
        <f t="shared" si="12"/>
        <v>84</v>
      </c>
      <c r="L67" s="5">
        <f t="shared" si="13"/>
        <v>84</v>
      </c>
      <c r="N67">
        <v>84</v>
      </c>
    </row>
    <row r="68" spans="1:14" ht="15">
      <c r="A68" s="10">
        <f>IF(K67=0,1,IF(K68=K67,IF(LARGE(F68:J68,1)=LARGE(F67:J67,1),IF(LARGE(F68:J68,2)=LARGE(F67:J67,2),IF(LARGE(F68:J68,3)=LARGE(F67:J67,3),IF(LARGE(F68:J68,4)=LARGE(F67:J67,4),A67,COUNTA($K$6:K68)),COUNTA($K$6:K68)),COUNTA($K$6:K68)),COUNTA($K$6:K68)),COUNTA($K$6:K68)))</f>
        <v>63</v>
      </c>
      <c r="B68" s="3" t="s">
        <v>68</v>
      </c>
      <c r="D68" t="s">
        <v>16</v>
      </c>
      <c r="E68" t="s">
        <v>18</v>
      </c>
      <c r="F68">
        <f t="shared" si="7"/>
        <v>81</v>
      </c>
      <c r="G68">
        <f t="shared" si="8"/>
        <v>0</v>
      </c>
      <c r="H68">
        <f t="shared" si="9"/>
        <v>0</v>
      </c>
      <c r="I68">
        <f t="shared" si="10"/>
        <v>0</v>
      </c>
      <c r="J68">
        <f t="shared" si="11"/>
        <v>0</v>
      </c>
      <c r="K68" s="4">
        <f t="shared" si="12"/>
        <v>81</v>
      </c>
      <c r="L68" s="5">
        <f t="shared" si="13"/>
        <v>81</v>
      </c>
      <c r="N68">
        <v>81</v>
      </c>
    </row>
    <row r="69" spans="1:44" ht="15">
      <c r="A69" s="10">
        <f>IF(K68=0,1,IF(K69=K68,IF(LARGE(F69:J69,1)=LARGE(F68:J68,1),IF(LARGE(F69:J69,2)=LARGE(F68:J68,2),IF(LARGE(F69:J69,3)=LARGE(F68:J68,3),IF(LARGE(F69:J69,4)=LARGE(F68:J68,4),A68,COUNTA($K$6:K69)),COUNTA($K$6:K69)),COUNTA($K$6:K69)),COUNTA($K$6:K69)),COUNTA($K$6:K69)))</f>
        <v>64</v>
      </c>
      <c r="B69" s="3" t="s">
        <v>138</v>
      </c>
      <c r="D69" t="s">
        <v>139</v>
      </c>
      <c r="E69" t="s">
        <v>18</v>
      </c>
      <c r="F69">
        <f t="shared" si="7"/>
        <v>72</v>
      </c>
      <c r="G69">
        <f t="shared" si="8"/>
        <v>0</v>
      </c>
      <c r="H69">
        <f t="shared" si="9"/>
        <v>0</v>
      </c>
      <c r="I69">
        <f t="shared" si="10"/>
        <v>0</v>
      </c>
      <c r="J69">
        <f t="shared" si="11"/>
        <v>0</v>
      </c>
      <c r="K69" s="4">
        <f t="shared" si="12"/>
        <v>72</v>
      </c>
      <c r="L69" s="5">
        <f t="shared" si="13"/>
        <v>72</v>
      </c>
      <c r="AR69">
        <v>72</v>
      </c>
    </row>
    <row r="70" spans="1:25" ht="15">
      <c r="A70" s="10">
        <f>IF(K69=0,1,IF(K70=K69,IF(LARGE(F70:J70,1)=LARGE(F69:J69,1),IF(LARGE(F70:J70,2)=LARGE(F69:J69,2),IF(LARGE(F70:J70,3)=LARGE(F69:J69,3),IF(LARGE(F70:J70,4)=LARGE(F69:J69,4),A69,COUNTA($K$6:K70)),COUNTA($K$6:K70)),COUNTA($K$6:K70)),COUNTA($K$6:K70)),COUNTA($K$6:K70)))</f>
        <v>65</v>
      </c>
      <c r="B70" s="3" t="s">
        <v>53</v>
      </c>
      <c r="D70" t="s">
        <v>19</v>
      </c>
      <c r="E70" t="s">
        <v>18</v>
      </c>
      <c r="F70">
        <f t="shared" si="7"/>
        <v>67</v>
      </c>
      <c r="G70">
        <f t="shared" si="8"/>
        <v>0</v>
      </c>
      <c r="H70">
        <f t="shared" si="9"/>
        <v>0</v>
      </c>
      <c r="I70">
        <f t="shared" si="10"/>
        <v>0</v>
      </c>
      <c r="J70">
        <f t="shared" si="11"/>
        <v>0</v>
      </c>
      <c r="K70" s="4">
        <f>SUM(F70:J70)</f>
        <v>67</v>
      </c>
      <c r="L70" s="5">
        <f>AVERAGE(M70:AZ70)</f>
        <v>67</v>
      </c>
      <c r="Y70">
        <v>67</v>
      </c>
    </row>
    <row r="71" spans="1:26" ht="15">
      <c r="A71" s="10">
        <f>IF(K70=0,1,IF(K71=K70,IF(LARGE(F71:J71,1)=LARGE(F70:J70,1),IF(LARGE(F71:J71,2)=LARGE(F70:J70,2),IF(LARGE(F71:J71,3)=LARGE(F70:J70,3),IF(LARGE(F71:J71,4)=LARGE(F70:J70,4),A70,COUNTA($K$6:K71)),COUNTA($K$6:K71)),COUNTA($K$6:K71)),COUNTA($K$6:K71)),COUNTA($K$6:K71)))</f>
        <v>66</v>
      </c>
      <c r="B71" s="3" t="s">
        <v>97</v>
      </c>
      <c r="D71" t="s">
        <v>25</v>
      </c>
      <c r="E71" t="s">
        <v>18</v>
      </c>
      <c r="F71">
        <f t="shared" si="7"/>
        <v>62</v>
      </c>
      <c r="G71">
        <f t="shared" si="8"/>
        <v>0</v>
      </c>
      <c r="H71">
        <f t="shared" si="9"/>
        <v>0</v>
      </c>
      <c r="I71">
        <f t="shared" si="10"/>
        <v>0</v>
      </c>
      <c r="J71">
        <f t="shared" si="11"/>
        <v>0</v>
      </c>
      <c r="K71" s="4">
        <f>SUM(F71:J71)</f>
        <v>62</v>
      </c>
      <c r="L71" s="5">
        <f>AVERAGE(M71:AZ71)</f>
        <v>62</v>
      </c>
      <c r="Z71">
        <v>62</v>
      </c>
    </row>
    <row r="72" spans="1:27" ht="15">
      <c r="A72" s="10">
        <f>IF(K71=0,1,IF(K72=K71,IF(LARGE(F72:J72,1)=LARGE(F71:J71,1),IF(LARGE(F72:J72,2)=LARGE(F71:J71,2),IF(LARGE(F72:J72,3)=LARGE(F71:J71,3),IF(LARGE(F72:J72,4)=LARGE(F71:J71,4),A71,COUNTA($K$6:K72)),COUNTA($K$6:K72)),COUNTA($K$6:K72)),COUNTA($K$6:K72)),COUNTA($K$6:K72)))</f>
        <v>67</v>
      </c>
      <c r="B72" s="3" t="s">
        <v>105</v>
      </c>
      <c r="D72" t="s">
        <v>61</v>
      </c>
      <c r="E72" t="s">
        <v>18</v>
      </c>
      <c r="F72">
        <f t="shared" si="7"/>
        <v>59</v>
      </c>
      <c r="G72">
        <f t="shared" si="8"/>
        <v>0</v>
      </c>
      <c r="H72">
        <f t="shared" si="9"/>
        <v>0</v>
      </c>
      <c r="I72">
        <f t="shared" si="10"/>
        <v>0</v>
      </c>
      <c r="J72">
        <f t="shared" si="11"/>
        <v>0</v>
      </c>
      <c r="K72" s="4">
        <f>SUM(F72:J72)</f>
        <v>59</v>
      </c>
      <c r="L72" s="5">
        <f>AVERAGE(M72:AZ72)</f>
        <v>59</v>
      </c>
      <c r="AA72">
        <v>59</v>
      </c>
    </row>
    <row r="73" spans="2:12" ht="15">
      <c r="B73" s="3"/>
      <c r="K73" s="4"/>
      <c r="L73" s="5"/>
    </row>
    <row r="74" spans="2:12" ht="15">
      <c r="B74" s="2"/>
      <c r="K74" s="4"/>
      <c r="L74" s="5"/>
    </row>
    <row r="75" ht="15">
      <c r="B75" t="s">
        <v>71</v>
      </c>
    </row>
    <row r="77" ht="15">
      <c r="B77" t="s">
        <v>44</v>
      </c>
    </row>
    <row r="78" ht="15">
      <c r="B78" t="s">
        <v>45</v>
      </c>
    </row>
    <row r="80" ht="15">
      <c r="B80" t="s">
        <v>46</v>
      </c>
    </row>
    <row r="81" ht="15">
      <c r="B81" t="s">
        <v>160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showZeros="0" zoomScalePageLayoutView="0" workbookViewId="0" topLeftCell="A1">
      <selection activeCell="A5" sqref="A5"/>
    </sheetView>
  </sheetViews>
  <sheetFormatPr defaultColWidth="11.421875" defaultRowHeight="15"/>
  <cols>
    <col min="2" max="2" width="19.140625" style="0" customWidth="1"/>
    <col min="4" max="4" width="14.140625" style="0" bestFit="1" customWidth="1"/>
    <col min="5" max="12" width="7.7109375" style="0" customWidth="1"/>
    <col min="13" max="13" width="10.00390625" style="0" bestFit="1" customWidth="1"/>
    <col min="14" max="14" width="7.28125" style="0" bestFit="1" customWidth="1"/>
    <col min="15" max="15" width="9.7109375" style="0" bestFit="1" customWidth="1"/>
    <col min="16" max="17" width="7.00390625" style="0" bestFit="1" customWidth="1"/>
    <col min="18" max="18" width="7.28125" style="0" bestFit="1" customWidth="1"/>
    <col min="19" max="19" width="8.7109375" style="0" bestFit="1" customWidth="1"/>
    <col min="20" max="20" width="7.7109375" style="0" customWidth="1"/>
    <col min="21" max="21" width="10.7109375" style="0" bestFit="1" customWidth="1"/>
    <col min="22" max="22" width="7.7109375" style="0" bestFit="1" customWidth="1"/>
    <col min="23" max="23" width="6.8515625" style="0" bestFit="1" customWidth="1"/>
    <col min="24" max="24" width="10.00390625" style="0" bestFit="1" customWidth="1"/>
    <col min="25" max="25" width="7.7109375" style="0" customWidth="1"/>
    <col min="26" max="26" width="11.140625" style="0" bestFit="1" customWidth="1"/>
    <col min="27" max="27" width="7.7109375" style="0" customWidth="1"/>
    <col min="28" max="28" width="12.00390625" style="0" bestFit="1" customWidth="1"/>
    <col min="29" max="30" width="7.7109375" style="0" customWidth="1"/>
    <col min="31" max="31" width="10.28125" style="0" bestFit="1" customWidth="1"/>
    <col min="32" max="32" width="13.7109375" style="0" bestFit="1" customWidth="1"/>
    <col min="33" max="33" width="13.421875" style="0" bestFit="1" customWidth="1"/>
  </cols>
  <sheetData>
    <row r="1" ht="18.75">
      <c r="A1" s="7" t="s">
        <v>74</v>
      </c>
    </row>
    <row r="3" spans="2:34" s="10" customFormat="1" ht="15">
      <c r="B3" s="10" t="s">
        <v>36</v>
      </c>
      <c r="D3" s="10" t="s">
        <v>37</v>
      </c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2" t="s">
        <v>40</v>
      </c>
      <c r="K3" s="13" t="s">
        <v>41</v>
      </c>
      <c r="M3" s="11" t="s">
        <v>67</v>
      </c>
      <c r="N3" s="11" t="s">
        <v>47</v>
      </c>
      <c r="O3" s="11" t="s">
        <v>84</v>
      </c>
      <c r="P3" s="11" t="s">
        <v>87</v>
      </c>
      <c r="Q3" s="11" t="s">
        <v>87</v>
      </c>
      <c r="R3" s="11" t="s">
        <v>47</v>
      </c>
      <c r="S3" s="11" t="s">
        <v>103</v>
      </c>
      <c r="T3" s="11" t="s">
        <v>47</v>
      </c>
      <c r="U3" s="11" t="s">
        <v>106</v>
      </c>
      <c r="V3" s="11" t="s">
        <v>114</v>
      </c>
      <c r="W3" s="11" t="s">
        <v>111</v>
      </c>
      <c r="X3" s="11" t="s">
        <v>115</v>
      </c>
      <c r="Y3" s="11" t="s">
        <v>116</v>
      </c>
      <c r="Z3" s="11" t="s">
        <v>128</v>
      </c>
      <c r="AA3" s="11" t="s">
        <v>129</v>
      </c>
      <c r="AB3" s="11" t="s">
        <v>132</v>
      </c>
      <c r="AC3" s="11" t="s">
        <v>47</v>
      </c>
      <c r="AD3" s="11" t="s">
        <v>47</v>
      </c>
      <c r="AE3" s="11" t="s">
        <v>129</v>
      </c>
      <c r="AF3" s="11" t="s">
        <v>146</v>
      </c>
      <c r="AG3" s="11" t="s">
        <v>162</v>
      </c>
      <c r="AH3" s="10" t="s">
        <v>163</v>
      </c>
    </row>
    <row r="4" spans="13:34" ht="15">
      <c r="M4" s="14">
        <v>42043</v>
      </c>
      <c r="N4" s="14">
        <v>42071</v>
      </c>
      <c r="O4" s="1">
        <v>42098</v>
      </c>
      <c r="P4" s="1">
        <v>42074</v>
      </c>
      <c r="Q4" s="1">
        <v>42075</v>
      </c>
      <c r="R4" s="1">
        <v>42112</v>
      </c>
      <c r="S4" s="1">
        <v>42112</v>
      </c>
      <c r="T4" s="1">
        <v>42113</v>
      </c>
      <c r="U4" s="1">
        <v>42120</v>
      </c>
      <c r="V4" s="1">
        <v>42125</v>
      </c>
      <c r="W4" s="1">
        <v>42126</v>
      </c>
      <c r="X4" s="1">
        <v>42147</v>
      </c>
      <c r="Y4" s="1">
        <v>42148</v>
      </c>
      <c r="Z4" s="1">
        <v>42155</v>
      </c>
      <c r="AA4" s="1">
        <v>42155</v>
      </c>
      <c r="AB4" s="1">
        <v>42162</v>
      </c>
      <c r="AC4" s="1">
        <v>42175</v>
      </c>
      <c r="AD4" s="1">
        <v>42176</v>
      </c>
      <c r="AE4" s="1">
        <v>42232</v>
      </c>
      <c r="AF4" s="1">
        <v>42239</v>
      </c>
      <c r="AG4" s="1">
        <v>42253</v>
      </c>
      <c r="AH4" s="1">
        <v>42264</v>
      </c>
    </row>
    <row r="5" spans="1:11" ht="15">
      <c r="A5" s="6"/>
      <c r="J5" s="4"/>
      <c r="K5" s="5"/>
    </row>
    <row r="6" spans="1:34" ht="15">
      <c r="A6" s="10">
        <f>IF(K5=0,1,IF(K6=K5,IF(LARGE(F6:J6,1)=LARGE(F5:J5,1),IF(LARGE(F6:J6,2)=LARGE(F5:J5,2),IF(LARGE(F6:J6,3)=LARGE(F5:J5,3),IF(LARGE(F6:J6,4)=LARGE(F5:J5,4),A5,COUNTA($K$6:K6)),COUNTA($K$6:K6)),COUNTA($K$6:K6)),COUNTA($K$6:K6)),COUNTA($K$6:K6)))</f>
        <v>1</v>
      </c>
      <c r="B6" t="s">
        <v>33</v>
      </c>
      <c r="D6" t="s">
        <v>88</v>
      </c>
      <c r="E6">
        <f aca="true" t="shared" si="0" ref="E6:E15">IF(ISNUMBER(MAX(M6:BD6)),MAX(M6:BD6),0)</f>
        <v>117</v>
      </c>
      <c r="F6">
        <f aca="true" t="shared" si="1" ref="F6:F15">IF(ISNUMBER(LARGE(M6:BD6,2)),LARGE(M6:BD6,2),0)</f>
        <v>117</v>
      </c>
      <c r="G6">
        <f aca="true" t="shared" si="2" ref="G6:G15">IF(ISNUMBER(LARGE(M6:BD6,3)),LARGE(M6:BD6,3),0)</f>
        <v>115</v>
      </c>
      <c r="H6">
        <f aca="true" t="shared" si="3" ref="H6:H15">IF(ISNUMBER(LARGE(M6:BD6,4)),LARGE(M6:BD6,4),0)</f>
        <v>115</v>
      </c>
      <c r="I6">
        <f aca="true" t="shared" si="4" ref="I6:I15">IF(ISNUMBER(LARGE(M6:BD6,5)),LARGE(M6:BD6,5),0)</f>
        <v>113</v>
      </c>
      <c r="J6" s="4">
        <f aca="true" t="shared" si="5" ref="J6:J15">SUM(E6:I6)</f>
        <v>577</v>
      </c>
      <c r="K6" s="5">
        <f aca="true" t="shared" si="6" ref="K6:K15">AVERAGE(L6:BT6)</f>
        <v>114.14285714285714</v>
      </c>
      <c r="P6">
        <v>111</v>
      </c>
      <c r="Q6">
        <v>117</v>
      </c>
      <c r="X6">
        <v>111</v>
      </c>
      <c r="AA6">
        <v>115</v>
      </c>
      <c r="AB6">
        <v>115</v>
      </c>
      <c r="AF6">
        <v>117</v>
      </c>
      <c r="AH6">
        <v>113</v>
      </c>
    </row>
    <row r="7" spans="1:33" ht="15">
      <c r="A7" s="10">
        <f>IF(K6=0,1,IF(K7=K6,IF(LARGE(F7:J7,1)=LARGE(F6:J6,1),IF(LARGE(F7:J7,2)=LARGE(F6:J6,2),IF(LARGE(F7:J7,3)=LARGE(F6:J6,3),IF(LARGE(F7:J7,4)=LARGE(F6:J6,4),A6,COUNTA($K$6:K7)),COUNTA($K$6:K7)),COUNTA($K$6:K7)),COUNTA($K$6:K7)),COUNTA($K$6:K7)))</f>
        <v>2</v>
      </c>
      <c r="B7" t="s">
        <v>39</v>
      </c>
      <c r="D7" t="s">
        <v>62</v>
      </c>
      <c r="E7">
        <f t="shared" si="0"/>
        <v>116</v>
      </c>
      <c r="F7">
        <f t="shared" si="1"/>
        <v>114</v>
      </c>
      <c r="G7">
        <f t="shared" si="2"/>
        <v>113</v>
      </c>
      <c r="H7">
        <f t="shared" si="3"/>
        <v>113</v>
      </c>
      <c r="I7">
        <f t="shared" si="4"/>
        <v>113</v>
      </c>
      <c r="J7" s="4">
        <f t="shared" si="5"/>
        <v>569</v>
      </c>
      <c r="K7" s="5">
        <f t="shared" si="6"/>
        <v>111.11111111111111</v>
      </c>
      <c r="O7">
        <v>114</v>
      </c>
      <c r="P7">
        <v>106</v>
      </c>
      <c r="S7">
        <v>107</v>
      </c>
      <c r="W7">
        <v>113</v>
      </c>
      <c r="X7">
        <v>108</v>
      </c>
      <c r="AA7">
        <v>113</v>
      </c>
      <c r="AE7">
        <v>116</v>
      </c>
      <c r="AF7">
        <v>110</v>
      </c>
      <c r="AG7">
        <v>113</v>
      </c>
    </row>
    <row r="8" spans="1:34" ht="15">
      <c r="A8" s="10">
        <f>IF(K7=0,1,IF(K8=K7,IF(LARGE(F8:J8,1)=LARGE(F7:J7,1),IF(LARGE(F8:J8,2)=LARGE(F7:J7,2),IF(LARGE(F8:J8,3)=LARGE(F7:J7,3),IF(LARGE(F8:J8,4)=LARGE(F7:J7,4),A7,COUNTA($K$6:K8)),COUNTA($K$6:K8)),COUNTA($K$6:K8)),COUNTA($K$6:K8)),COUNTA($K$6:K8)))</f>
        <v>3</v>
      </c>
      <c r="B8" t="s">
        <v>38</v>
      </c>
      <c r="D8" t="s">
        <v>23</v>
      </c>
      <c r="E8">
        <f t="shared" si="0"/>
        <v>121</v>
      </c>
      <c r="F8">
        <f t="shared" si="1"/>
        <v>113</v>
      </c>
      <c r="G8">
        <f t="shared" si="2"/>
        <v>110</v>
      </c>
      <c r="H8">
        <f t="shared" si="3"/>
        <v>110</v>
      </c>
      <c r="I8">
        <f t="shared" si="4"/>
        <v>109</v>
      </c>
      <c r="J8" s="4">
        <f t="shared" si="5"/>
        <v>563</v>
      </c>
      <c r="K8" s="5">
        <f t="shared" si="6"/>
        <v>108</v>
      </c>
      <c r="M8">
        <v>110</v>
      </c>
      <c r="P8">
        <v>113</v>
      </c>
      <c r="Q8">
        <v>105</v>
      </c>
      <c r="U8">
        <v>109</v>
      </c>
      <c r="V8">
        <v>110</v>
      </c>
      <c r="W8">
        <v>104</v>
      </c>
      <c r="Y8">
        <v>102</v>
      </c>
      <c r="Z8">
        <v>104</v>
      </c>
      <c r="AF8">
        <v>121</v>
      </c>
      <c r="AH8">
        <v>102</v>
      </c>
    </row>
    <row r="9" spans="1:32" ht="15">
      <c r="A9" s="10">
        <f>IF(K8=0,1,IF(K9=K8,IF(LARGE(F9:J9,1)=LARGE(F8:J8,1),IF(LARGE(F9:J9,2)=LARGE(F8:J8,2),IF(LARGE(F9:J9,3)=LARGE(F8:J8,3),IF(LARGE(F9:J9,4)=LARGE(F8:J8,4),A8,COUNTA($K$6:K9)),COUNTA($K$6:K9)),COUNTA($K$6:K9)),COUNTA($K$6:K9)),COUNTA($K$6:K9)))</f>
        <v>4</v>
      </c>
      <c r="B9" t="s">
        <v>51</v>
      </c>
      <c r="D9" t="s">
        <v>63</v>
      </c>
      <c r="E9">
        <f t="shared" si="0"/>
        <v>107</v>
      </c>
      <c r="F9">
        <f t="shared" si="1"/>
        <v>99</v>
      </c>
      <c r="G9">
        <f t="shared" si="2"/>
        <v>98</v>
      </c>
      <c r="H9">
        <f t="shared" si="3"/>
        <v>93</v>
      </c>
      <c r="I9">
        <f t="shared" si="4"/>
        <v>92</v>
      </c>
      <c r="J9" s="4">
        <f t="shared" si="5"/>
        <v>489</v>
      </c>
      <c r="K9" s="5">
        <f t="shared" si="6"/>
        <v>92.77777777777777</v>
      </c>
      <c r="O9">
        <v>92</v>
      </c>
      <c r="P9">
        <v>107</v>
      </c>
      <c r="S9">
        <v>86</v>
      </c>
      <c r="U9">
        <v>99</v>
      </c>
      <c r="W9">
        <v>98</v>
      </c>
      <c r="X9">
        <v>93</v>
      </c>
      <c r="AA9">
        <v>87</v>
      </c>
      <c r="AB9">
        <v>84</v>
      </c>
      <c r="AF9">
        <v>89</v>
      </c>
    </row>
    <row r="10" spans="1:32" ht="15">
      <c r="A10" s="10">
        <f>IF(K9=0,1,IF(K10=K9,IF(LARGE(F10:J10,1)=LARGE(F9:J9,1),IF(LARGE(F10:J10,2)=LARGE(F9:J9,2),IF(LARGE(F10:J10,3)=LARGE(F9:J9,3),IF(LARGE(F10:J10,4)=LARGE(F9:J9,4),A9,COUNTA($K$6:K10)),COUNTA($K$6:K10)),COUNTA($K$6:K10)),COUNTA($K$6:K10)),COUNTA($K$6:K10)))</f>
        <v>5</v>
      </c>
      <c r="B10" t="s">
        <v>81</v>
      </c>
      <c r="D10" t="s">
        <v>82</v>
      </c>
      <c r="E10">
        <f t="shared" si="0"/>
        <v>87</v>
      </c>
      <c r="F10">
        <f t="shared" si="1"/>
        <v>80</v>
      </c>
      <c r="G10">
        <f t="shared" si="2"/>
        <v>67</v>
      </c>
      <c r="H10">
        <f t="shared" si="3"/>
        <v>64</v>
      </c>
      <c r="I10">
        <f t="shared" si="4"/>
        <v>41</v>
      </c>
      <c r="J10" s="4">
        <f t="shared" si="5"/>
        <v>339</v>
      </c>
      <c r="K10" s="5">
        <f t="shared" si="6"/>
        <v>67.8</v>
      </c>
      <c r="N10">
        <v>41</v>
      </c>
      <c r="T10">
        <v>64</v>
      </c>
      <c r="AC10">
        <v>67</v>
      </c>
      <c r="AD10">
        <v>80</v>
      </c>
      <c r="AF10">
        <v>87</v>
      </c>
    </row>
    <row r="11" spans="1:18" ht="15">
      <c r="A11" s="10">
        <f>IF(K10=0,1,IF(K11=K10,IF(LARGE(F11:J11,1)=LARGE(F10:J10,1),IF(LARGE(F11:J11,2)=LARGE(F10:J10,2),IF(LARGE(F11:J11,3)=LARGE(F10:J10,3),IF(LARGE(F11:J11,4)=LARGE(F10:J10,4),A10,COUNTA($K$6:K11)),COUNTA($K$6:K11)),COUNTA($K$6:K11)),COUNTA($K$6:K11)),COUNTA($K$6:K11)))</f>
        <v>6</v>
      </c>
      <c r="B11" t="s">
        <v>79</v>
      </c>
      <c r="D11" t="s">
        <v>80</v>
      </c>
      <c r="E11">
        <f t="shared" si="0"/>
        <v>90</v>
      </c>
      <c r="F11">
        <f t="shared" si="1"/>
        <v>88</v>
      </c>
      <c r="G11">
        <f t="shared" si="2"/>
        <v>0</v>
      </c>
      <c r="H11">
        <f t="shared" si="3"/>
        <v>0</v>
      </c>
      <c r="I11">
        <f t="shared" si="4"/>
        <v>0</v>
      </c>
      <c r="J11" s="4">
        <f t="shared" si="5"/>
        <v>178</v>
      </c>
      <c r="K11" s="5">
        <f t="shared" si="6"/>
        <v>89</v>
      </c>
      <c r="N11">
        <v>90</v>
      </c>
      <c r="R11">
        <v>88</v>
      </c>
    </row>
    <row r="12" spans="1:32" ht="15">
      <c r="A12" s="10">
        <f>IF(K11=0,1,IF(K12=K11,IF(LARGE(F12:J12,1)=LARGE(F11:J11,1),IF(LARGE(F12:J12,2)=LARGE(F11:J11,2),IF(LARGE(F12:J12,3)=LARGE(F11:J11,3),IF(LARGE(F12:J12,4)=LARGE(F11:J11,4),A11,COUNTA($K$6:K12)),COUNTA($K$6:K12)),COUNTA($K$6:K12)),COUNTA($K$6:K12)),COUNTA($K$6:K12)))</f>
        <v>7</v>
      </c>
      <c r="B12" t="s">
        <v>144</v>
      </c>
      <c r="D12" t="s">
        <v>145</v>
      </c>
      <c r="E12">
        <f t="shared" si="0"/>
        <v>78</v>
      </c>
      <c r="F12">
        <f t="shared" si="1"/>
        <v>67</v>
      </c>
      <c r="G12">
        <f t="shared" si="2"/>
        <v>0</v>
      </c>
      <c r="H12">
        <f t="shared" si="3"/>
        <v>0</v>
      </c>
      <c r="I12">
        <f t="shared" si="4"/>
        <v>0</v>
      </c>
      <c r="J12" s="4">
        <f t="shared" si="5"/>
        <v>145</v>
      </c>
      <c r="K12" s="5">
        <f t="shared" si="6"/>
        <v>72.5</v>
      </c>
      <c r="AE12">
        <v>78</v>
      </c>
      <c r="AF12">
        <v>67</v>
      </c>
    </row>
    <row r="13" spans="1:32" ht="15">
      <c r="A13" s="10">
        <f>IF(K12=0,1,IF(K13=K12,IF(LARGE(F13:J13,1)=LARGE(F12:J12,1),IF(LARGE(F13:J13,2)=LARGE(F12:J12,2),IF(LARGE(F13:J13,3)=LARGE(F12:J12,3),IF(LARGE(F13:J13,4)=LARGE(F12:J12,4),A12,COUNTA($K$6:K13)),COUNTA($K$6:K13)),COUNTA($K$6:K13)),COUNTA($K$6:K13)),COUNTA($K$6:K13)))</f>
        <v>8</v>
      </c>
      <c r="B13" t="s">
        <v>147</v>
      </c>
      <c r="D13" t="s">
        <v>145</v>
      </c>
      <c r="E13">
        <f t="shared" si="0"/>
        <v>112</v>
      </c>
      <c r="F13">
        <f t="shared" si="1"/>
        <v>0</v>
      </c>
      <c r="G13">
        <f t="shared" si="2"/>
        <v>0</v>
      </c>
      <c r="H13">
        <f t="shared" si="3"/>
        <v>0</v>
      </c>
      <c r="I13">
        <f t="shared" si="4"/>
        <v>0</v>
      </c>
      <c r="J13" s="4">
        <f t="shared" si="5"/>
        <v>112</v>
      </c>
      <c r="K13" s="5">
        <f t="shared" si="6"/>
        <v>112</v>
      </c>
      <c r="AF13">
        <v>112</v>
      </c>
    </row>
    <row r="14" spans="1:32" ht="15">
      <c r="A14" s="10">
        <f>IF(K13=0,1,IF(K14=K13,IF(LARGE(F14:J14,1)=LARGE(F13:J13,1),IF(LARGE(F14:J14,2)=LARGE(F13:J13,2),IF(LARGE(F14:J14,3)=LARGE(F13:J13,3),IF(LARGE(F14:J14,4)=LARGE(F13:J13,4),A13,COUNTA($K$6:K14)),COUNTA($K$6:K14)),COUNTA($K$6:K14)),COUNTA($K$6:K14)),COUNTA($K$6:K14)))</f>
        <v>9</v>
      </c>
      <c r="B14" t="s">
        <v>148</v>
      </c>
      <c r="D14" t="s">
        <v>149</v>
      </c>
      <c r="E14">
        <f t="shared" si="0"/>
        <v>103</v>
      </c>
      <c r="F14">
        <f t="shared" si="1"/>
        <v>0</v>
      </c>
      <c r="G14">
        <f t="shared" si="2"/>
        <v>0</v>
      </c>
      <c r="H14">
        <f t="shared" si="3"/>
        <v>0</v>
      </c>
      <c r="I14">
        <f t="shared" si="4"/>
        <v>0</v>
      </c>
      <c r="J14" s="4">
        <f t="shared" si="5"/>
        <v>103</v>
      </c>
      <c r="K14" s="5">
        <f t="shared" si="6"/>
        <v>103</v>
      </c>
      <c r="AF14">
        <v>103</v>
      </c>
    </row>
    <row r="15" spans="1:32" ht="15">
      <c r="A15" s="10">
        <f>IF(K14=0,1,IF(K15=K14,IF(LARGE(F15:J15,1)=LARGE(F14:J14,1),IF(LARGE(F15:J15,2)=LARGE(F14:J14,2),IF(LARGE(F15:J15,3)=LARGE(F14:J14,3),IF(LARGE(F15:J15,4)=LARGE(F14:J14,4),A14,COUNTA($K$6:K15)),COUNTA($K$6:K15)),COUNTA($K$6:K15)),COUNTA($K$6:K15)),COUNTA($K$6:K15)))</f>
        <v>10</v>
      </c>
      <c r="B15" t="s">
        <v>150</v>
      </c>
      <c r="D15" t="s">
        <v>151</v>
      </c>
      <c r="E15">
        <f t="shared" si="0"/>
        <v>73</v>
      </c>
      <c r="F15">
        <f t="shared" si="1"/>
        <v>0</v>
      </c>
      <c r="G15">
        <f t="shared" si="2"/>
        <v>0</v>
      </c>
      <c r="H15">
        <f t="shared" si="3"/>
        <v>0</v>
      </c>
      <c r="I15">
        <f t="shared" si="4"/>
        <v>0</v>
      </c>
      <c r="J15" s="4">
        <f t="shared" si="5"/>
        <v>73</v>
      </c>
      <c r="K15" s="5">
        <f t="shared" si="6"/>
        <v>73</v>
      </c>
      <c r="AF15">
        <v>73</v>
      </c>
    </row>
    <row r="16" spans="1:11" ht="15">
      <c r="A16" s="10"/>
      <c r="J16" s="4"/>
      <c r="K16" s="5"/>
    </row>
    <row r="17" ht="15">
      <c r="J17" s="4"/>
    </row>
    <row r="18" ht="15">
      <c r="B18" s="4" t="s">
        <v>75</v>
      </c>
    </row>
    <row r="19" ht="15">
      <c r="B19" t="s">
        <v>43</v>
      </c>
    </row>
    <row r="20" ht="15">
      <c r="B20" t="s">
        <v>76</v>
      </c>
    </row>
    <row r="21" ht="15">
      <c r="B21" t="s">
        <v>44</v>
      </c>
    </row>
    <row r="22" ht="15">
      <c r="B22" t="s">
        <v>45</v>
      </c>
    </row>
    <row r="24" ht="15">
      <c r="B24" t="s">
        <v>46</v>
      </c>
    </row>
    <row r="25" ht="15">
      <c r="B25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5"/>
  <sheetViews>
    <sheetView showZeros="0" zoomScalePageLayoutView="0" workbookViewId="0" topLeftCell="D1">
      <selection activeCell="V29" sqref="V29"/>
    </sheetView>
  </sheetViews>
  <sheetFormatPr defaultColWidth="11.421875" defaultRowHeight="15"/>
  <cols>
    <col min="1" max="1" width="7.7109375" style="0" customWidth="1"/>
    <col min="2" max="2" width="17.00390625" style="0" customWidth="1"/>
    <col min="3" max="3" width="6.57421875" style="0" customWidth="1"/>
    <col min="4" max="4" width="14.28125" style="0" customWidth="1"/>
    <col min="5" max="12" width="7.710937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8.7109375" style="0" bestFit="1" customWidth="1"/>
    <col min="17" max="17" width="7.57421875" style="0" customWidth="1"/>
    <col min="18" max="18" width="10.7109375" style="0" bestFit="1" customWidth="1"/>
    <col min="19" max="19" width="7.57421875" style="0" customWidth="1"/>
    <col min="20" max="20" width="10.00390625" style="0" bestFit="1" customWidth="1"/>
    <col min="21" max="21" width="11.140625" style="0" bestFit="1" customWidth="1"/>
    <col min="22" max="22" width="10.28125" style="0" bestFit="1" customWidth="1"/>
    <col min="23" max="23" width="12.00390625" style="0" bestFit="1" customWidth="1"/>
    <col min="24" max="24" width="7.421875" style="0" customWidth="1"/>
    <col min="25" max="27" width="7.57421875" style="0" customWidth="1"/>
    <col min="28" max="28" width="11.421875" style="0" bestFit="1" customWidth="1"/>
    <col min="29" max="29" width="10.28125" style="0" bestFit="1" customWidth="1"/>
    <col min="30" max="30" width="13.7109375" style="0" bestFit="1" customWidth="1"/>
    <col min="31" max="31" width="10.57421875" style="0" bestFit="1" customWidth="1"/>
    <col min="32" max="38" width="7.7109375" style="0" customWidth="1"/>
  </cols>
  <sheetData>
    <row r="1" ht="18.75">
      <c r="A1" s="7" t="s">
        <v>73</v>
      </c>
    </row>
    <row r="3" spans="2:38" s="10" customFormat="1" ht="15">
      <c r="B3" s="10" t="s">
        <v>36</v>
      </c>
      <c r="D3" s="10" t="s">
        <v>37</v>
      </c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2" t="s">
        <v>40</v>
      </c>
      <c r="K3" s="13" t="s">
        <v>41</v>
      </c>
      <c r="M3" s="11" t="s">
        <v>87</v>
      </c>
      <c r="N3" s="11" t="s">
        <v>87</v>
      </c>
      <c r="O3" s="11" t="s">
        <v>47</v>
      </c>
      <c r="P3" s="11" t="s">
        <v>103</v>
      </c>
      <c r="Q3" s="11" t="s">
        <v>47</v>
      </c>
      <c r="R3" s="11" t="s">
        <v>106</v>
      </c>
      <c r="S3" s="11" t="s">
        <v>111</v>
      </c>
      <c r="T3" s="11" t="s">
        <v>115</v>
      </c>
      <c r="U3" s="11" t="s">
        <v>128</v>
      </c>
      <c r="V3" s="11" t="s">
        <v>129</v>
      </c>
      <c r="W3" s="11" t="s">
        <v>132</v>
      </c>
      <c r="X3" s="11" t="s">
        <v>85</v>
      </c>
      <c r="Y3" s="11" t="s">
        <v>47</v>
      </c>
      <c r="Z3" s="11" t="s">
        <v>47</v>
      </c>
      <c r="AA3" s="11" t="s">
        <v>137</v>
      </c>
      <c r="AB3" s="11" t="s">
        <v>141</v>
      </c>
      <c r="AC3" s="11" t="s">
        <v>129</v>
      </c>
      <c r="AD3" s="11" t="s">
        <v>146</v>
      </c>
      <c r="AE3" s="11" t="s">
        <v>163</v>
      </c>
      <c r="AF3" s="11"/>
      <c r="AG3" s="11"/>
      <c r="AH3" s="11"/>
      <c r="AI3" s="11"/>
      <c r="AJ3" s="11"/>
      <c r="AK3" s="11"/>
      <c r="AL3" s="11"/>
    </row>
    <row r="4" spans="10:38" ht="15">
      <c r="J4" s="4"/>
      <c r="M4" s="1">
        <v>42105</v>
      </c>
      <c r="N4" s="1">
        <v>42106</v>
      </c>
      <c r="O4" s="1">
        <v>42112</v>
      </c>
      <c r="P4" s="1">
        <v>42112</v>
      </c>
      <c r="Q4" s="1">
        <v>42113</v>
      </c>
      <c r="R4" s="1">
        <v>42120</v>
      </c>
      <c r="S4" s="1">
        <v>42126</v>
      </c>
      <c r="T4" s="1">
        <v>42147</v>
      </c>
      <c r="U4" s="1">
        <v>42155</v>
      </c>
      <c r="V4" s="1">
        <v>42155</v>
      </c>
      <c r="W4" s="1">
        <v>42162</v>
      </c>
      <c r="X4" s="1">
        <v>42168</v>
      </c>
      <c r="Y4" s="1">
        <v>42175</v>
      </c>
      <c r="Z4" s="1">
        <v>42176</v>
      </c>
      <c r="AA4" s="1">
        <v>42197</v>
      </c>
      <c r="AB4" s="1">
        <v>42209</v>
      </c>
      <c r="AC4" s="1">
        <v>42232</v>
      </c>
      <c r="AD4" s="1">
        <v>42238</v>
      </c>
      <c r="AE4" s="1">
        <v>1309</v>
      </c>
      <c r="AF4" s="1"/>
      <c r="AG4" s="1"/>
      <c r="AH4" s="1"/>
      <c r="AI4" s="1"/>
      <c r="AJ4" s="1"/>
      <c r="AK4" s="1"/>
      <c r="AL4" s="1"/>
    </row>
    <row r="5" ht="15">
      <c r="J5" s="4"/>
    </row>
    <row r="6" spans="1:31" ht="15">
      <c r="A6" s="10">
        <f>IF(K5=0,1,IF(K6=K5,IF(LARGE(F6:J6,1)=LARGE(F5:J5,1),IF(LARGE(F6:J6,2)=LARGE(F5:J5,2),IF(LARGE(F6:J6,3)=LARGE(F5:J5,3),IF(LARGE(F6:J6,4)=LARGE(F5:J5,4),A5,COUNTA($K$6:K6)),COUNTA($K$6:K6)),COUNTA($K$6:K6)),COUNTA($K$6:K6)),COUNTA($K$6:K6)))</f>
        <v>1</v>
      </c>
      <c r="B6" t="s">
        <v>34</v>
      </c>
      <c r="D6" t="s">
        <v>62</v>
      </c>
      <c r="E6">
        <f>IF(ISNUMBER(MAX(M6:BF6)),MAX(M6:BF6),0)</f>
        <v>68</v>
      </c>
      <c r="F6">
        <f>IF(ISNUMBER(LARGE(M6:BF6,2)),LARGE(M6:BF6,2),0)</f>
        <v>68</v>
      </c>
      <c r="G6">
        <f>IF(ISNUMBER(LARGE(M6:BF6,3)),LARGE(M6:BF6,3),0)</f>
        <v>67</v>
      </c>
      <c r="H6">
        <f>IF(ISNUMBER(LARGE(M6:BG6,4)),LARGE(M6:BG6,4),0)</f>
        <v>67</v>
      </c>
      <c r="I6">
        <f>IF(ISNUMBER(LARGE(M6:BF6,5)),LARGE(M6:BF6,5),0)</f>
        <v>64</v>
      </c>
      <c r="J6" s="4">
        <f>SUM(E6:I6)</f>
        <v>334</v>
      </c>
      <c r="K6" s="5">
        <f>AVERAGE(L6:CA6)</f>
        <v>63.4</v>
      </c>
      <c r="M6">
        <v>64</v>
      </c>
      <c r="N6">
        <v>61</v>
      </c>
      <c r="P6">
        <v>60</v>
      </c>
      <c r="T6">
        <v>63</v>
      </c>
      <c r="U6">
        <v>53</v>
      </c>
      <c r="W6">
        <v>68</v>
      </c>
      <c r="X6">
        <v>67</v>
      </c>
      <c r="AB6">
        <v>68</v>
      </c>
      <c r="AD6">
        <v>63</v>
      </c>
      <c r="AE6">
        <v>67</v>
      </c>
    </row>
    <row r="7" spans="1:30" ht="15">
      <c r="A7" s="10">
        <f>IF(K6=0,1,IF(K7=K6,IF(LARGE(F7:J7,1)=LARGE(F6:J6,1),IF(LARGE(F7:J7,2)=LARGE(F6:J6,2),IF(LARGE(F7:J7,3)=LARGE(F6:J6,3),IF(LARGE(F7:J7,4)=LARGE(F6:J6,4),A6,COUNTA($K$6:K7)),COUNTA($K$6:K7)),COUNTA($K$6:K7)),COUNTA($K$6:K7)),COUNTA($K$6:K7)))</f>
        <v>2</v>
      </c>
      <c r="B7" t="s">
        <v>35</v>
      </c>
      <c r="D7" t="s">
        <v>62</v>
      </c>
      <c r="E7">
        <f>IF(ISNUMBER(MAX(M7:BF7)),MAX(M7:BF7),0)</f>
        <v>63</v>
      </c>
      <c r="F7">
        <f>IF(ISNUMBER(LARGE(M7:BF7,2)),LARGE(M7:BF7,2),0)</f>
        <v>58</v>
      </c>
      <c r="G7">
        <f>IF(ISNUMBER(LARGE(M7:BF7,3)),LARGE(M7:BF7,3),0)</f>
        <v>57</v>
      </c>
      <c r="H7">
        <f>IF(ISNUMBER(LARGE(M7:BG7,4)),LARGE(M7:BG7,4),0)</f>
        <v>55</v>
      </c>
      <c r="I7">
        <f>IF(ISNUMBER(LARGE(M7:BF7,5)),LARGE(M7:BF7,5),0)</f>
        <v>55</v>
      </c>
      <c r="J7" s="4">
        <f>SUM(E7:I7)</f>
        <v>288</v>
      </c>
      <c r="K7" s="5">
        <f>AVERAGE(L7:CA7)</f>
        <v>52.81818181818182</v>
      </c>
      <c r="M7">
        <v>51</v>
      </c>
      <c r="N7">
        <v>41</v>
      </c>
      <c r="P7">
        <v>53</v>
      </c>
      <c r="R7">
        <v>58</v>
      </c>
      <c r="S7">
        <v>45</v>
      </c>
      <c r="T7">
        <v>51</v>
      </c>
      <c r="V7">
        <v>52</v>
      </c>
      <c r="W7">
        <v>55</v>
      </c>
      <c r="AA7">
        <v>63</v>
      </c>
      <c r="AC7">
        <v>57</v>
      </c>
      <c r="AD7">
        <v>55</v>
      </c>
    </row>
    <row r="8" spans="1:29" ht="15">
      <c r="A8" s="10">
        <f>IF(K7=0,1,IF(K8=K7,IF(LARGE(F8:J8,1)=LARGE(F7:J7,1),IF(LARGE(F8:J8,2)=LARGE(F7:J7,2),IF(LARGE(F8:J8,3)=LARGE(F7:J7,3),IF(LARGE(F8:J8,4)=LARGE(F7:J7,4),A7,COUNTA($K$6:K8)),COUNTA($K$6:K8)),COUNTA($K$6:K8)),COUNTA($K$6:K8)),COUNTA($K$6:K8)))</f>
        <v>3</v>
      </c>
      <c r="B8" t="s">
        <v>131</v>
      </c>
      <c r="D8" t="s">
        <v>50</v>
      </c>
      <c r="E8">
        <f>IF(ISNUMBER(MAX(M8:BF8)),MAX(M8:BF8),0)</f>
        <v>57</v>
      </c>
      <c r="F8">
        <f>IF(ISNUMBER(LARGE(M8:BF8,2)),LARGE(M8:BF8,2),0)</f>
        <v>57</v>
      </c>
      <c r="G8">
        <f>IF(ISNUMBER(LARGE(M8:BF8,3)),LARGE(M8:BF8,3),0)</f>
        <v>56</v>
      </c>
      <c r="H8">
        <f>IF(ISNUMBER(LARGE(M8:BG8,4)),LARGE(M8:BG8,4),0)</f>
        <v>0</v>
      </c>
      <c r="I8">
        <f>IF(ISNUMBER(LARGE(M8:BF8,5)),LARGE(M8:BF8,5),0)</f>
        <v>0</v>
      </c>
      <c r="J8" s="4">
        <f>SUM(E8:I8)</f>
        <v>170</v>
      </c>
      <c r="K8" s="5">
        <f>AVERAGE(L8:CA8)</f>
        <v>56.666666666666664</v>
      </c>
      <c r="V8">
        <v>57</v>
      </c>
      <c r="AA8">
        <v>56</v>
      </c>
      <c r="AC8">
        <v>57</v>
      </c>
    </row>
    <row r="9" spans="1:17" ht="15">
      <c r="A9" s="10">
        <f>IF(K8=0,1,IF(K9=K8,IF(LARGE(F9:J9,1)=LARGE(F8:J8,1),IF(LARGE(F9:J9,2)=LARGE(F8:J8,2),IF(LARGE(F9:J9,3)=LARGE(F8:J8,3),IF(LARGE(F9:J9,4)=LARGE(F8:J8,4),A8,COUNTA($K$6:K9)),COUNTA($K$6:K9)),COUNTA($K$6:K9)),COUNTA($K$6:K9)),COUNTA($K$6:K9)))</f>
        <v>4</v>
      </c>
      <c r="B9" t="s">
        <v>98</v>
      </c>
      <c r="D9" t="s">
        <v>60</v>
      </c>
      <c r="E9">
        <f>IF(ISNUMBER(MAX(M9:BF9)),MAX(M9:BF9),0)</f>
        <v>37</v>
      </c>
      <c r="F9">
        <f>IF(ISNUMBER(LARGE(M9:BF9,2)),LARGE(M9:BF9,2),0)</f>
        <v>29</v>
      </c>
      <c r="G9">
        <f>IF(ISNUMBER(LARGE(M9:BF9,3)),LARGE(M9:BF9,3),0)</f>
        <v>0</v>
      </c>
      <c r="H9">
        <f>IF(ISNUMBER(LARGE(M9:BG9,4)),LARGE(M9:BG9,4),0)</f>
        <v>0</v>
      </c>
      <c r="I9">
        <f>IF(ISNUMBER(LARGE(M9:BF9,5)),LARGE(M9:BF9,5),0)</f>
        <v>0</v>
      </c>
      <c r="J9" s="4">
        <f>SUM(E9:I9)</f>
        <v>66</v>
      </c>
      <c r="K9" s="5">
        <f>AVERAGE(L9:CA9)</f>
        <v>33</v>
      </c>
      <c r="O9">
        <v>37</v>
      </c>
      <c r="Q9">
        <v>29</v>
      </c>
    </row>
    <row r="10" spans="1:11" ht="15">
      <c r="A10" s="6"/>
      <c r="J10" s="4"/>
      <c r="K10" s="5"/>
    </row>
    <row r="11" ht="15">
      <c r="J11" s="4"/>
    </row>
    <row r="12" spans="1:10" ht="18.75">
      <c r="A12" s="7" t="s">
        <v>77</v>
      </c>
      <c r="J12" s="4"/>
    </row>
    <row r="13" ht="15">
      <c r="J13" s="4"/>
    </row>
    <row r="14" spans="1:30" ht="15">
      <c r="A14" s="10">
        <f>IF(K13=0,1,IF(K14=K13,IF(LARGE(F14:J14,1)=LARGE(F13:J13,1),IF(LARGE(F14:J14,2)=LARGE(F13:J13,2),IF(LARGE(F14:J14,3)=LARGE(F13:J13,3),IF(LARGE(F14:J14,4)=LARGE(F13:J13,4),A13,COUNTA($K$6:K14)),COUNTA($K$6:K14)),COUNTA($K$6:K14)),COUNTA($K$6:K14)),COUNTA($K$6:K14)))</f>
        <v>1</v>
      </c>
      <c r="B14" t="s">
        <v>99</v>
      </c>
      <c r="D14" t="s">
        <v>82</v>
      </c>
      <c r="E14">
        <f>IF(ISNUMBER(MAX(M14:BF14)),MAX(M14:BF14),0)</f>
        <v>48</v>
      </c>
      <c r="F14">
        <f>IF(ISNUMBER(LARGE(M14:BF14,2)),LARGE(M14:BF14,2),0)</f>
        <v>41</v>
      </c>
      <c r="G14">
        <f>IF(ISNUMBER(LARGE(M14:BF14,3)),LARGE(M14:BF14,3),0)</f>
        <v>35</v>
      </c>
      <c r="H14">
        <f>IF(ISNUMBER(LARGE(M14:BG14,4)),LARGE(M14:BG14,4),0)</f>
        <v>28</v>
      </c>
      <c r="I14">
        <f>IF(ISNUMBER(LARGE(M14:BF14,5)),LARGE(M14:BF14,5),0)</f>
        <v>26</v>
      </c>
      <c r="J14" s="4">
        <f>SUM(E14:I14)</f>
        <v>178</v>
      </c>
      <c r="K14" s="5">
        <f>AVERAGE(L14:CA14)</f>
        <v>35.6</v>
      </c>
      <c r="O14">
        <v>26</v>
      </c>
      <c r="Q14">
        <v>28</v>
      </c>
      <c r="Y14">
        <v>35</v>
      </c>
      <c r="Z14">
        <v>48</v>
      </c>
      <c r="AD14">
        <v>41</v>
      </c>
    </row>
    <row r="18" ht="15">
      <c r="B18" s="4" t="s">
        <v>75</v>
      </c>
    </row>
    <row r="19" ht="15">
      <c r="B19" t="s">
        <v>43</v>
      </c>
    </row>
    <row r="20" ht="15">
      <c r="B20" t="s">
        <v>71</v>
      </c>
    </row>
    <row r="21" ht="15">
      <c r="B21" t="s">
        <v>44</v>
      </c>
    </row>
    <row r="22" ht="15">
      <c r="B22" t="s">
        <v>45</v>
      </c>
    </row>
    <row r="24" ht="15">
      <c r="B24" t="s">
        <v>46</v>
      </c>
    </row>
    <row r="25" ht="15">
      <c r="B2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Ronning, Dag</cp:lastModifiedBy>
  <dcterms:created xsi:type="dcterms:W3CDTF">2013-06-05T16:08:37Z</dcterms:created>
  <dcterms:modified xsi:type="dcterms:W3CDTF">2015-09-28T16:14:16Z</dcterms:modified>
  <cp:category/>
  <cp:version/>
  <cp:contentType/>
  <cp:contentStatus/>
</cp:coreProperties>
</file>