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43\Rekruttcup\2016\"/>
    </mc:Choice>
  </mc:AlternateContent>
  <bookViews>
    <workbookView xWindow="0" yWindow="0" windowWidth="18360" windowHeight="10545"/>
  </bookViews>
  <sheets>
    <sheet name="R12" sheetId="1" r:id="rId1"/>
    <sheet name="R13" sheetId="2" r:id="rId2"/>
    <sheet name="R14" sheetId="3" r:id="rId3"/>
    <sheet name="R15-16" sheetId="5" r:id="rId4"/>
    <sheet name="R17-20" sheetId="6" r:id="rId5"/>
    <sheet name="SH" sheetId="8" r:id="rId6"/>
    <sheet name="Vinnere" sheetId="7" r:id="rId7"/>
  </sheets>
  <definedNames>
    <definedName name="_xlnm._FilterDatabase" localSheetId="4" hidden="1">'R17-20'!$A$5:$K$14</definedName>
  </definedNames>
  <calcPr calcId="152511"/>
</workbook>
</file>

<file path=xl/calcChain.xml><?xml version="1.0" encoding="utf-8"?>
<calcChain xmlns="http://schemas.openxmlformats.org/spreadsheetml/2006/main">
  <c r="K14" i="8" l="1"/>
  <c r="A6" i="5" l="1"/>
  <c r="K6" i="8" l="1"/>
  <c r="D28" i="7" l="1"/>
  <c r="H54" i="7"/>
  <c r="G54" i="7"/>
  <c r="F54" i="7"/>
  <c r="E54" i="7"/>
  <c r="D54" i="7"/>
  <c r="C54" i="7"/>
  <c r="B54" i="7"/>
  <c r="C28" i="7"/>
  <c r="K23" i="6" l="1"/>
  <c r="K9" i="6"/>
  <c r="K16" i="6"/>
  <c r="K12" i="6"/>
  <c r="K14" i="6"/>
  <c r="K8" i="6"/>
  <c r="K7" i="6"/>
  <c r="K18" i="6"/>
  <c r="K13" i="6"/>
  <c r="K10" i="6"/>
  <c r="K19" i="6"/>
  <c r="K15" i="6"/>
  <c r="K21" i="6"/>
  <c r="K6" i="6"/>
  <c r="K17" i="6"/>
  <c r="K11" i="6"/>
  <c r="K20" i="6"/>
  <c r="K22" i="6"/>
  <c r="K23" i="5"/>
  <c r="K31" i="5"/>
  <c r="K10" i="5"/>
  <c r="K32" i="5"/>
  <c r="K16" i="5"/>
  <c r="K7" i="5"/>
  <c r="K17" i="5"/>
  <c r="K35" i="5"/>
  <c r="K42" i="5"/>
  <c r="K30" i="5"/>
  <c r="K34" i="5"/>
  <c r="K20" i="5"/>
  <c r="K44" i="5"/>
  <c r="K15" i="5"/>
  <c r="K27" i="5"/>
  <c r="K6" i="5"/>
  <c r="K25" i="5"/>
  <c r="K29" i="5"/>
  <c r="K28" i="5"/>
  <c r="K24" i="5"/>
  <c r="K13" i="5"/>
  <c r="K18" i="5"/>
  <c r="K11" i="5"/>
  <c r="K12" i="5"/>
  <c r="K21" i="5"/>
  <c r="K19" i="5"/>
  <c r="K22" i="5"/>
  <c r="K9" i="5"/>
  <c r="K8" i="5"/>
  <c r="K14" i="5"/>
  <c r="K26" i="5"/>
  <c r="K43" i="5"/>
  <c r="K40" i="5"/>
  <c r="K33" i="5"/>
  <c r="K41" i="5"/>
  <c r="K38" i="5"/>
  <c r="K36" i="5"/>
  <c r="K39" i="5"/>
  <c r="K37" i="5"/>
  <c r="K11" i="3"/>
  <c r="K7" i="3"/>
  <c r="A6" i="3" s="1"/>
  <c r="K6" i="3"/>
  <c r="K28" i="3"/>
  <c r="K26" i="3"/>
  <c r="K24" i="3"/>
  <c r="K29" i="3"/>
  <c r="K21" i="3"/>
  <c r="K15" i="3"/>
  <c r="K14" i="3"/>
  <c r="K16" i="3"/>
  <c r="K8" i="3"/>
  <c r="K31" i="3"/>
  <c r="K25" i="3"/>
  <c r="K19" i="3"/>
  <c r="K23" i="3"/>
  <c r="K20" i="3"/>
  <c r="K22" i="3"/>
  <c r="K18" i="3"/>
  <c r="K17" i="3"/>
  <c r="K10" i="3"/>
  <c r="K9" i="3"/>
  <c r="K12" i="3"/>
  <c r="K13" i="3"/>
  <c r="K30" i="3"/>
  <c r="K27" i="3"/>
  <c r="K49" i="1"/>
  <c r="K31" i="1"/>
  <c r="K25" i="1"/>
  <c r="K6" i="1"/>
  <c r="A6" i="1" s="1"/>
  <c r="K9" i="1"/>
  <c r="K27" i="1"/>
  <c r="K41" i="1"/>
  <c r="K45" i="1"/>
  <c r="K34" i="2"/>
  <c r="K14" i="2"/>
  <c r="K11" i="2"/>
  <c r="K7" i="2"/>
  <c r="K21" i="2"/>
  <c r="K18" i="2"/>
  <c r="K8" i="2"/>
  <c r="K27" i="2"/>
  <c r="K37" i="2"/>
  <c r="K28" i="2"/>
  <c r="K9" i="2"/>
  <c r="K29" i="2"/>
  <c r="K26" i="2"/>
  <c r="K10" i="2"/>
  <c r="K30" i="2"/>
  <c r="K17" i="2"/>
  <c r="K12" i="2"/>
  <c r="K15" i="2"/>
  <c r="K35" i="2"/>
  <c r="K23" i="2"/>
  <c r="K25" i="2"/>
  <c r="K22" i="2"/>
  <c r="K6" i="2"/>
  <c r="K20" i="2"/>
  <c r="K24" i="2"/>
  <c r="K19" i="2"/>
  <c r="K16" i="2"/>
  <c r="K13" i="2"/>
  <c r="K36" i="2"/>
  <c r="K31" i="2"/>
  <c r="K32" i="2"/>
  <c r="K33" i="2"/>
  <c r="A19" i="5" l="1"/>
  <c r="A17" i="3"/>
  <c r="A18" i="3" s="1"/>
  <c r="A19" i="3"/>
  <c r="A14" i="3"/>
  <c r="A26" i="3"/>
  <c r="A15" i="5"/>
  <c r="A31" i="5"/>
  <c r="A39" i="5"/>
  <c r="A17" i="5"/>
  <c r="A36" i="5"/>
  <c r="A14" i="5"/>
  <c r="A9" i="5"/>
  <c r="A22" i="5"/>
  <c r="A12" i="5"/>
  <c r="A8" i="5"/>
  <c r="A24" i="5"/>
  <c r="A33" i="5"/>
  <c r="A20" i="5"/>
  <c r="A41" i="5"/>
  <c r="A44" i="5"/>
  <c r="A16" i="5"/>
  <c r="A35" i="5"/>
  <c r="A7" i="5"/>
  <c r="A42" i="5"/>
  <c r="A30" i="5"/>
  <c r="A43" i="5"/>
  <c r="A23" i="5"/>
  <c r="A18" i="5"/>
  <c r="A29" i="5"/>
  <c r="A32" i="5"/>
  <c r="A21" i="5"/>
  <c r="A40" i="5"/>
  <c r="A37" i="5"/>
  <c r="A13" i="5"/>
  <c r="A34" i="5"/>
  <c r="A30" i="3"/>
  <c r="A20" i="3"/>
  <c r="A9" i="3"/>
  <c r="A22" i="3"/>
  <c r="A23" i="3"/>
  <c r="A11" i="3"/>
  <c r="A21" i="3"/>
  <c r="A24" i="3"/>
  <c r="A7" i="3"/>
  <c r="A8" i="3" s="1"/>
  <c r="A12" i="3"/>
  <c r="A16" i="3"/>
  <c r="A27" i="3"/>
  <c r="A13" i="3"/>
  <c r="A28" i="3"/>
  <c r="A29" i="3" s="1"/>
  <c r="A25" i="3"/>
  <c r="A10" i="3"/>
  <c r="A10" i="5"/>
  <c r="A38" i="5" s="1"/>
  <c r="A33" i="2"/>
  <c r="A32" i="2"/>
  <c r="A31" i="2"/>
  <c r="A36" i="2"/>
  <c r="A13" i="2"/>
  <c r="A11" i="5" l="1"/>
  <c r="K53" i="1"/>
  <c r="K52" i="1" l="1"/>
  <c r="K23" i="1" l="1"/>
  <c r="K7" i="1"/>
  <c r="K56" i="1" l="1"/>
  <c r="K38" i="1" l="1"/>
  <c r="K51" i="1"/>
  <c r="K8" i="1"/>
  <c r="A9" i="1" s="1"/>
  <c r="K55" i="1"/>
  <c r="K17" i="1"/>
  <c r="K50" i="1"/>
  <c r="K24" i="1"/>
  <c r="K57" i="1" l="1"/>
  <c r="K20" i="1"/>
  <c r="K14" i="1"/>
  <c r="K18" i="1"/>
  <c r="K39" i="1"/>
  <c r="K28" i="1" l="1"/>
  <c r="K46" i="1"/>
  <c r="K19" i="1"/>
  <c r="K37" i="1" l="1"/>
  <c r="K29" i="1"/>
  <c r="K21" i="1"/>
  <c r="K48" i="1"/>
  <c r="K33" i="1"/>
  <c r="K35" i="1"/>
  <c r="K32" i="1"/>
  <c r="K36" i="1"/>
  <c r="A18" i="6"/>
  <c r="K40" i="1"/>
  <c r="K44" i="1"/>
  <c r="K54" i="1"/>
  <c r="K42" i="1"/>
  <c r="K34" i="1"/>
  <c r="K22" i="1"/>
  <c r="K47" i="1"/>
  <c r="K43" i="1"/>
  <c r="K11" i="1"/>
  <c r="K26" i="1"/>
  <c r="K15" i="1"/>
  <c r="K12" i="1"/>
  <c r="K13" i="1"/>
  <c r="K16" i="1"/>
  <c r="K30" i="1"/>
  <c r="K10" i="1"/>
  <c r="A8" i="1" l="1"/>
  <c r="A7" i="1"/>
  <c r="A27" i="5"/>
  <c r="A40" i="2"/>
  <c r="A53" i="1"/>
  <c r="A44" i="2"/>
  <c r="A52" i="1"/>
  <c r="A13" i="6"/>
  <c r="A11" i="2"/>
  <c r="A34" i="2"/>
  <c r="A27" i="2"/>
  <c r="A34" i="1"/>
  <c r="A18" i="1"/>
  <c r="A56" i="1"/>
  <c r="A51" i="1"/>
  <c r="A21" i="6"/>
  <c r="A17" i="6"/>
  <c r="A11" i="6"/>
  <c r="A38" i="2"/>
  <c r="A22" i="2"/>
  <c r="A26" i="6"/>
  <c r="A41" i="2"/>
  <c r="A29" i="2"/>
  <c r="A25" i="2"/>
  <c r="A45" i="2"/>
  <c r="A14" i="2"/>
  <c r="A27" i="1"/>
  <c r="A55" i="1"/>
  <c r="A8" i="6"/>
  <c r="A25" i="6"/>
  <c r="A12" i="6"/>
  <c r="A10" i="6"/>
  <c r="A15" i="6" s="1"/>
  <c r="A23" i="6" s="1"/>
  <c r="A19" i="6"/>
  <c r="A20" i="6"/>
  <c r="A26" i="1" l="1"/>
  <c r="A7" i="6"/>
  <c r="A9" i="6"/>
  <c r="A41" i="1"/>
  <c r="A15" i="3" l="1"/>
  <c r="A25" i="5"/>
  <c r="A31" i="3"/>
  <c r="A16" i="6"/>
  <c r="A22" i="6"/>
  <c r="A6" i="6" s="1"/>
  <c r="A28" i="5"/>
  <c r="A26" i="5"/>
  <c r="A42" i="2"/>
  <c r="A39" i="2" s="1"/>
  <c r="A35" i="2"/>
  <c r="A10" i="2" s="1"/>
  <c r="A26" i="2" s="1"/>
  <c r="A21" i="2"/>
  <c r="A18" i="2"/>
  <c r="A8" i="2" s="1"/>
  <c r="A7" i="2"/>
  <c r="A20" i="2"/>
  <c r="A9" i="2"/>
  <c r="A6" i="2"/>
  <c r="A14" i="6"/>
  <c r="A24" i="6"/>
  <c r="A37" i="2"/>
  <c r="A43" i="2" s="1"/>
  <c r="A30" i="2"/>
  <c r="A47" i="1"/>
  <c r="A15" i="1"/>
  <c r="A12" i="1"/>
  <c r="A17" i="1" s="1"/>
  <c r="A22" i="1"/>
  <c r="A31" i="1"/>
  <c r="A48" i="1"/>
  <c r="A25" i="1"/>
  <c r="A57" i="1"/>
  <c r="A54" i="1"/>
  <c r="A39" i="1"/>
  <c r="A30" i="1"/>
  <c r="A14" i="1" s="1"/>
  <c r="A13" i="1" s="1"/>
  <c r="A28" i="1"/>
  <c r="A42" i="1"/>
  <c r="A21" i="1" s="1"/>
  <c r="A19" i="1"/>
  <c r="A32" i="1"/>
  <c r="A10" i="1"/>
  <c r="A33" i="1"/>
  <c r="A40" i="1"/>
  <c r="A16" i="1"/>
  <c r="A36" i="1"/>
  <c r="A35" i="1" s="1"/>
  <c r="A38" i="1"/>
  <c r="A20" i="1" s="1"/>
  <c r="A29" i="1"/>
  <c r="A50" i="1"/>
  <c r="A23" i="1"/>
  <c r="A11" i="1"/>
  <c r="A43" i="1" l="1"/>
  <c r="A49" i="1" s="1"/>
  <c r="A44" i="1" s="1"/>
  <c r="A45" i="1" s="1"/>
  <c r="A15" i="2"/>
  <c r="A24" i="1"/>
  <c r="A37" i="1"/>
  <c r="A46" i="1" s="1"/>
  <c r="A17" i="2"/>
  <c r="A24" i="2" s="1"/>
  <c r="A16" i="2" s="1"/>
  <c r="A28" i="2"/>
  <c r="A19" i="2" s="1"/>
  <c r="A23" i="2" l="1"/>
  <c r="A12" i="2"/>
  <c r="C3" i="7"/>
</calcChain>
</file>

<file path=xl/sharedStrings.xml><?xml version="1.0" encoding="utf-8"?>
<sst xmlns="http://schemas.openxmlformats.org/spreadsheetml/2006/main" count="443" uniqueCount="225">
  <si>
    <t>NAVN</t>
  </si>
  <si>
    <t>KLUBB</t>
  </si>
  <si>
    <t>1. RUNDE</t>
  </si>
  <si>
    <t>2. RUNDE</t>
  </si>
  <si>
    <t>3. RUNDE</t>
  </si>
  <si>
    <t>4. RUNDE</t>
  </si>
  <si>
    <t>5. RUNDE</t>
  </si>
  <si>
    <t>6. RUNDE</t>
  </si>
  <si>
    <t xml:space="preserve">SUM </t>
  </si>
  <si>
    <t>7. RUNDE</t>
  </si>
  <si>
    <t>LUFT: KLASSE R12</t>
  </si>
  <si>
    <t xml:space="preserve">LUFT: KLASSE R17-20  </t>
  </si>
  <si>
    <t>LUFT: KLASSE R14</t>
  </si>
  <si>
    <t>LUFT: KLASSE R13</t>
  </si>
  <si>
    <t>7.RUNDE</t>
  </si>
  <si>
    <t>LUFT: KLASSE R15-16</t>
  </si>
  <si>
    <t>NORGESCUP FOR REKRUTTER RIFLE 2016</t>
  </si>
  <si>
    <t>Adrian Kristoffer Viken</t>
  </si>
  <si>
    <t>Eirik Strøm</t>
  </si>
  <si>
    <t>Håkon Kristiansen</t>
  </si>
  <si>
    <t>Martin Engebretsen</t>
  </si>
  <si>
    <t>Martin Sørlie-Rogne</t>
  </si>
  <si>
    <t>Trym Normann</t>
  </si>
  <si>
    <t>Kisen MSL</t>
  </si>
  <si>
    <t>Amund Brenne Olsen</t>
  </si>
  <si>
    <t>Emilie Håkonsen</t>
  </si>
  <si>
    <t>Morten Holt</t>
  </si>
  <si>
    <t>Vemund Olsen</t>
  </si>
  <si>
    <t>Malin Westad</t>
  </si>
  <si>
    <t>Sondre Norbeck</t>
  </si>
  <si>
    <t>Jon Håvard Kvelland</t>
  </si>
  <si>
    <t>Martinus Valdal Tømmerås</t>
  </si>
  <si>
    <t>Odin Arnesen</t>
  </si>
  <si>
    <t>Roar Emilsen</t>
  </si>
  <si>
    <t>Benjamin T. Karlsen</t>
  </si>
  <si>
    <t>Jenny Stene</t>
  </si>
  <si>
    <t>Ingrid Sørpebøl</t>
  </si>
  <si>
    <t>Dennis Bjørndalen</t>
  </si>
  <si>
    <t>Magnus Hauga Karlsson</t>
  </si>
  <si>
    <t>Karl Emil Aurbakken</t>
  </si>
  <si>
    <t>Linn Julie Melby</t>
  </si>
  <si>
    <t>Siw Angelica Østad</t>
  </si>
  <si>
    <t>Kevin Vangen</t>
  </si>
  <si>
    <t>Alise Langbrumoen</t>
  </si>
  <si>
    <t>Viktor Jansrud</t>
  </si>
  <si>
    <t>Tobias Stensbøl</t>
  </si>
  <si>
    <t>Eidskog Sportsskyttere</t>
  </si>
  <si>
    <t>Kasper Hauga Karlsson</t>
  </si>
  <si>
    <t>Tor Håkon Melby</t>
  </si>
  <si>
    <t>Theodor Lia</t>
  </si>
  <si>
    <t>Martina Grenaker</t>
  </si>
  <si>
    <t>Julie Sørpebøl</t>
  </si>
  <si>
    <t>Thea Stensbøl</t>
  </si>
  <si>
    <t>Thomas Kvarme</t>
  </si>
  <si>
    <t>Veslemøy Ottesen</t>
  </si>
  <si>
    <t>Linn Bentengen</t>
  </si>
  <si>
    <t>Onar Søland</t>
  </si>
  <si>
    <t>Knut Thomas Rørvik</t>
  </si>
  <si>
    <t>Ole Bergfald</t>
  </si>
  <si>
    <t>Richard Sandbæk</t>
  </si>
  <si>
    <t>Emma Altenborn</t>
  </si>
  <si>
    <t>Krapfoss Sportskytterlag</t>
  </si>
  <si>
    <t>Vebjørn Grimsrud</t>
  </si>
  <si>
    <t>Jonathan Altenborn</t>
  </si>
  <si>
    <t>Even Throndsen</t>
  </si>
  <si>
    <t>Balder Hasler Lia</t>
  </si>
  <si>
    <t>Nicolai Grindal</t>
  </si>
  <si>
    <t>Sigmund Grimsrud</t>
  </si>
  <si>
    <t>Maren Mørk</t>
  </si>
  <si>
    <t>Elias Eggen Hanstad</t>
  </si>
  <si>
    <t>Hernes SSL</t>
  </si>
  <si>
    <t>Sander Syljeseth Engseth</t>
  </si>
  <si>
    <t>Nils Erik Nordhagen</t>
  </si>
  <si>
    <t>Erlend Brænden</t>
  </si>
  <si>
    <t>Espen Østby</t>
  </si>
  <si>
    <t>Edvard Stensbye</t>
  </si>
  <si>
    <t>Simen Eggen Hanstad</t>
  </si>
  <si>
    <t>Gyda Nordhagen</t>
  </si>
  <si>
    <t>Zebastian Solberg</t>
  </si>
  <si>
    <t>Magnus H. Hopland</t>
  </si>
  <si>
    <t>Magnus Korneliussen</t>
  </si>
  <si>
    <t>Vestre Bærum Salongskytterlag</t>
  </si>
  <si>
    <t>Petter Finholdt</t>
  </si>
  <si>
    <t>Tormod Carlin</t>
  </si>
  <si>
    <t>Endre Carlin</t>
  </si>
  <si>
    <t>Niclas Obel</t>
  </si>
  <si>
    <t>Mats R. Christensen</t>
  </si>
  <si>
    <t>Scott B. Olsen</t>
  </si>
  <si>
    <t>Sondre Barmen</t>
  </si>
  <si>
    <t>Andreas Simensen</t>
  </si>
  <si>
    <t>Tobias B-Osa</t>
  </si>
  <si>
    <t>Sondre Moen</t>
  </si>
  <si>
    <t>Brage Burholt</t>
  </si>
  <si>
    <t>Ola Petter Transet</t>
  </si>
  <si>
    <t>Regine M. Langbakk</t>
  </si>
  <si>
    <t>Philip Adielson</t>
  </si>
  <si>
    <t>Emil M. Carlsen (SH3)</t>
  </si>
  <si>
    <t xml:space="preserve">Malin Brække  </t>
  </si>
  <si>
    <t>Emil Mathisen</t>
  </si>
  <si>
    <t>Emil Aleksander Nilsen</t>
  </si>
  <si>
    <t>Lukas Lindahl Schrøder</t>
  </si>
  <si>
    <t>Borgen MSL</t>
  </si>
  <si>
    <t>Oliver Lindahl Schrøder</t>
  </si>
  <si>
    <t>Maria Mathisen</t>
  </si>
  <si>
    <t>Kim-Andre Nilsen</t>
  </si>
  <si>
    <t>Marcus Bergmann</t>
  </si>
  <si>
    <t>Jan-Kristian Syversen</t>
  </si>
  <si>
    <t>Anders Rød</t>
  </si>
  <si>
    <t xml:space="preserve">Jesper Amundsen </t>
  </si>
  <si>
    <t xml:space="preserve">Daniel Hystad </t>
  </si>
  <si>
    <t>Fredrikstad MSL</t>
  </si>
  <si>
    <t xml:space="preserve">Julie Paulsen Johannessen </t>
  </si>
  <si>
    <t>Loke Solli</t>
  </si>
  <si>
    <t xml:space="preserve">Dennis Granholt </t>
  </si>
  <si>
    <t xml:space="preserve">Mats R Bøen </t>
  </si>
  <si>
    <t xml:space="preserve">Hanne Julie Rostad </t>
  </si>
  <si>
    <t xml:space="preserve">Ida Thorbjørnsen </t>
  </si>
  <si>
    <t xml:space="preserve">Mathias Stensrød </t>
  </si>
  <si>
    <t xml:space="preserve">Lars Jørgen Walle Brastad </t>
  </si>
  <si>
    <t xml:space="preserve">Mia Tjønn </t>
  </si>
  <si>
    <t>Hvaler Sportsskyttere</t>
  </si>
  <si>
    <t xml:space="preserve">Vegard Rubach </t>
  </si>
  <si>
    <t>Stine Karter Vestad</t>
  </si>
  <si>
    <t>Oslo Østre MSL</t>
  </si>
  <si>
    <t>Noah Henriksen Skaar</t>
  </si>
  <si>
    <t>Christoffer Merkesvik</t>
  </si>
  <si>
    <t>Sartor</t>
  </si>
  <si>
    <t>Hans Jacop Bongon</t>
  </si>
  <si>
    <t>Andreas Johnsen</t>
  </si>
  <si>
    <t>Eivind Oma Olsen</t>
  </si>
  <si>
    <t>Isak Johansen</t>
  </si>
  <si>
    <t xml:space="preserve">Kevin Else </t>
  </si>
  <si>
    <t>Emma Nilsen</t>
  </si>
  <si>
    <t>Mathias Antonsen</t>
  </si>
  <si>
    <t>Oline Landro</t>
  </si>
  <si>
    <t>Kristian Pedersen</t>
  </si>
  <si>
    <t>Mathias Robertsson</t>
  </si>
  <si>
    <t xml:space="preserve">Sartor </t>
  </si>
  <si>
    <t>Atilla Snekkervik</t>
  </si>
  <si>
    <t>Emma Bognøy</t>
  </si>
  <si>
    <t>Hans Enstad</t>
  </si>
  <si>
    <t>Vegard Krogsæther</t>
  </si>
  <si>
    <t>Elise Monsen</t>
  </si>
  <si>
    <t>Cathrine Bø</t>
  </si>
  <si>
    <t>Nicolay Bø</t>
  </si>
  <si>
    <t>Joachim Eide</t>
  </si>
  <si>
    <t>Andrea Vatne</t>
  </si>
  <si>
    <t>Ole Martin Halvorsen</t>
  </si>
  <si>
    <t>Karl Even Olbergsveen</t>
  </si>
  <si>
    <t>Magnus Kristiansen</t>
  </si>
  <si>
    <t>Tobias Jacobsen</t>
  </si>
  <si>
    <t>Thor Håkon Nyberget</t>
  </si>
  <si>
    <t>Aasa MSL</t>
  </si>
  <si>
    <t>Jon Ola Vermundsdammen</t>
  </si>
  <si>
    <t>Ole Andreas Skybakmoen</t>
  </si>
  <si>
    <t>Sivert Opsahl Gjermshus</t>
  </si>
  <si>
    <t>Andre Amundsen</t>
  </si>
  <si>
    <t>Herman Hystad</t>
  </si>
  <si>
    <t>Mathias Stensrød</t>
  </si>
  <si>
    <t xml:space="preserve">Vegard Nordhagen </t>
  </si>
  <si>
    <t>Christian Køhl</t>
  </si>
  <si>
    <t>Elverum Rifleklubb</t>
  </si>
  <si>
    <t>Marthe Køhl</t>
  </si>
  <si>
    <t>Mari Løvseth</t>
  </si>
  <si>
    <t>Ruben Andre Myrset</t>
  </si>
  <si>
    <t>Aurora Beate Myrset</t>
  </si>
  <si>
    <t>Ida Johnsrud</t>
  </si>
  <si>
    <t>Sebastian Lauten</t>
  </si>
  <si>
    <t>Edward Krog-Paixao</t>
  </si>
  <si>
    <t>Oda Marie Olufsen</t>
  </si>
  <si>
    <t>Odin Aker Sundet</t>
  </si>
  <si>
    <t>Simen Johnsrud</t>
  </si>
  <si>
    <t xml:space="preserve">Iver Broløkken         </t>
  </si>
  <si>
    <t>Grue Finnskog</t>
  </si>
  <si>
    <t xml:space="preserve">Maja Jansson          </t>
  </si>
  <si>
    <t xml:space="preserve">Emil Antonsen         </t>
  </si>
  <si>
    <t xml:space="preserve">Palko Uherek           </t>
  </si>
  <si>
    <t>Camilla Paulsen Johannessen (u13)</t>
  </si>
  <si>
    <t>Mathias Hanski</t>
  </si>
  <si>
    <t>Krapfoss SSL</t>
  </si>
  <si>
    <t>Håkon Klubnes</t>
  </si>
  <si>
    <t>Noah Andersen</t>
  </si>
  <si>
    <t>Karoline Kolstad</t>
  </si>
  <si>
    <t>Oliver Olsen</t>
  </si>
  <si>
    <t>Hasle/Ise</t>
  </si>
  <si>
    <t>Erik Andreas Stahl (SITTER)</t>
  </si>
  <si>
    <t>Håkon Ringnes (R14)</t>
  </si>
  <si>
    <t>Selin Røtterud (R14)</t>
  </si>
  <si>
    <t>Trond Einar Rolstad (R14)</t>
  </si>
  <si>
    <t>Trygve Erling Hjelseth (R14)</t>
  </si>
  <si>
    <t>Nr</t>
  </si>
  <si>
    <t>Klubb</t>
  </si>
  <si>
    <t>Eidskog Sp.Sk</t>
  </si>
  <si>
    <t>Elverum</t>
  </si>
  <si>
    <t>Elverum RK</t>
  </si>
  <si>
    <t>Hasle / Ise</t>
  </si>
  <si>
    <t>Hernes</t>
  </si>
  <si>
    <t>Hvaler</t>
  </si>
  <si>
    <t>Kisen</t>
  </si>
  <si>
    <t>Krapfoss</t>
  </si>
  <si>
    <t>Vestre Bærum SSL</t>
  </si>
  <si>
    <t>Aasa</t>
  </si>
  <si>
    <t>Eidskog</t>
  </si>
  <si>
    <t>Fredrikstad</t>
  </si>
  <si>
    <t>VBS</t>
  </si>
  <si>
    <t>Gjennomsnitt</t>
  </si>
  <si>
    <t>Minst 5 deltakere</t>
  </si>
  <si>
    <t>Beste gjennomsnittsklubb</t>
  </si>
  <si>
    <t>Vinneren er Elverum Rifleklubb!</t>
  </si>
  <si>
    <t xml:space="preserve">Totalt deltakere </t>
  </si>
  <si>
    <t>Totalt</t>
  </si>
  <si>
    <t>Vegard Karlsen (Sitter)</t>
  </si>
  <si>
    <t>Deltakere som har gjennomført minst 4. runder</t>
  </si>
  <si>
    <t>Vinneren er Eidskog Sportsskyttere!</t>
  </si>
  <si>
    <t xml:space="preserve">Flest antall deltakere </t>
  </si>
  <si>
    <t xml:space="preserve">Må ha gjennomført minst 4 runder </t>
  </si>
  <si>
    <t>Beste skytter NC rekrutt 2016</t>
  </si>
  <si>
    <t>Poeng</t>
  </si>
  <si>
    <t>Klasse R-13</t>
  </si>
  <si>
    <t>Alle 5+ deltakere må ha skutt minst 4 runder</t>
  </si>
  <si>
    <t>(Alle får deltakermedalje)</t>
  </si>
  <si>
    <t>SH 3</t>
  </si>
  <si>
    <t>SH 1</t>
  </si>
  <si>
    <t>Thomas Peelen</t>
  </si>
  <si>
    <t xml:space="preserve">Christopher Doyle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</si>
</sst>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2"/>
      <name val="Times New Roman"/>
      <family val="1"/>
    </font>
    <font>
      <b/>
      <sz val="14"/>
      <color rgb="FFFF0000"/>
      <name val="Calibri"/>
      <family val="2"/>
    </font>
    <font>
      <sz val="14"/>
      <name val="Calibri"/>
      <family val="2"/>
    </font>
    <font>
      <sz val="10.5"/>
      <color rgb="FF000000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9.5"/>
      <name val="Times New Roman"/>
      <family val="1"/>
    </font>
    <font>
      <sz val="12"/>
      <color indexed="8"/>
      <name val="Calibri"/>
      <family val="2"/>
    </font>
    <font>
      <i/>
      <sz val="12"/>
      <color rgb="FF0070C0"/>
      <name val="Calibri"/>
      <family val="2"/>
    </font>
    <font>
      <sz val="12"/>
      <color rgb="FF0070C0"/>
      <name val="Calibri"/>
      <family val="2"/>
    </font>
    <font>
      <i/>
      <sz val="12"/>
      <color rgb="FF00B0F0"/>
      <name val="Calibri"/>
      <family val="2"/>
    </font>
    <font>
      <sz val="10"/>
      <color rgb="FF000000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Calibri"/>
      <family val="2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164" fontId="14" fillId="0" borderId="0" xfId="0" applyNumberFormat="1" applyFont="1" applyFill="1" applyBorder="1" applyProtection="1"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vertical="top" wrapText="1"/>
    </xf>
    <xf numFmtId="0" fontId="12" fillId="0" borderId="0" xfId="0" applyFont="1" applyFill="1" applyAlignment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Border="1" applyAlignment="1"/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0" fontId="12" fillId="0" borderId="0" xfId="0" applyFont="1" applyFill="1" applyBorder="1" applyAlignment="1"/>
    <xf numFmtId="164" fontId="10" fillId="0" borderId="0" xfId="0" applyNumberFormat="1" applyFont="1" applyFill="1" applyBorder="1" applyProtection="1">
      <protection locked="0"/>
    </xf>
    <xf numFmtId="0" fontId="10" fillId="0" borderId="0" xfId="1" applyFont="1" applyFill="1" applyBorder="1" applyAlignment="1">
      <alignment horizontal="right" vertical="top" wrapText="1"/>
    </xf>
    <xf numFmtId="0" fontId="10" fillId="0" borderId="0" xfId="2" applyFont="1" applyBorder="1"/>
    <xf numFmtId="0" fontId="10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7" fillId="0" borderId="0" xfId="2" applyFont="1" applyFill="1"/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/>
    <xf numFmtId="0" fontId="0" fillId="0" borderId="0" xfId="0" applyFont="1" applyAlignment="1"/>
    <xf numFmtId="0" fontId="27" fillId="0" borderId="0" xfId="0" applyFont="1" applyAlignment="1">
      <alignment vertical="center"/>
    </xf>
    <xf numFmtId="0" fontId="7" fillId="0" borderId="0" xfId="0" applyFont="1"/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10" fillId="0" borderId="0" xfId="0" applyFont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/>
    <xf numFmtId="0" fontId="9" fillId="0" borderId="0" xfId="0" applyFont="1" applyFill="1" applyAlignment="1"/>
    <xf numFmtId="0" fontId="5" fillId="0" borderId="0" xfId="1" applyFill="1"/>
    <xf numFmtId="0" fontId="24" fillId="0" borderId="0" xfId="0" applyFont="1" applyFill="1"/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28" fillId="0" borderId="0" xfId="0" applyFont="1" applyFill="1" applyBorder="1"/>
    <xf numFmtId="164" fontId="14" fillId="0" borderId="0" xfId="0" applyNumberFormat="1" applyFont="1" applyFill="1" applyBorder="1" applyAlignment="1" applyProtection="1">
      <alignment horizontal="right"/>
      <protection locked="0"/>
    </xf>
    <xf numFmtId="164" fontId="1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164" fontId="14" fillId="0" borderId="0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0" fillId="3" borderId="0" xfId="0" applyFill="1"/>
    <xf numFmtId="0" fontId="4" fillId="0" borderId="0" xfId="0" applyFont="1"/>
    <xf numFmtId="0" fontId="33" fillId="0" borderId="0" xfId="0" applyFont="1" applyFill="1"/>
    <xf numFmtId="0" fontId="0" fillId="4" borderId="0" xfId="0" applyFill="1"/>
    <xf numFmtId="0" fontId="33" fillId="4" borderId="0" xfId="0" applyFont="1" applyFill="1"/>
    <xf numFmtId="0" fontId="33" fillId="3" borderId="0" xfId="0" applyFont="1" applyFill="1"/>
    <xf numFmtId="0" fontId="34" fillId="0" borderId="0" xfId="0" applyFont="1"/>
    <xf numFmtId="0" fontId="35" fillId="0" borderId="0" xfId="0" applyFont="1"/>
    <xf numFmtId="0" fontId="35" fillId="4" borderId="0" xfId="0" applyFont="1" applyFill="1"/>
    <xf numFmtId="0" fontId="0" fillId="5" borderId="0" xfId="0" applyFill="1"/>
    <xf numFmtId="0" fontId="4" fillId="4" borderId="0" xfId="0" applyFont="1" applyFill="1"/>
    <xf numFmtId="0" fontId="36" fillId="3" borderId="0" xfId="0" applyFont="1" applyFill="1"/>
    <xf numFmtId="0" fontId="37" fillId="3" borderId="0" xfId="0" applyFont="1" applyFill="1"/>
    <xf numFmtId="0" fontId="33" fillId="4" borderId="0" xfId="0" applyFont="1" applyFill="1" applyAlignment="1">
      <alignment horizontal="right"/>
    </xf>
    <xf numFmtId="0" fontId="1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3" fillId="0" borderId="0" xfId="0" applyFont="1"/>
    <xf numFmtId="0" fontId="4" fillId="0" borderId="0" xfId="0" applyFon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showZeros="0" tabSelected="1" zoomScaleNormal="100" workbookViewId="0">
      <selection activeCell="J17" sqref="J17"/>
    </sheetView>
  </sheetViews>
  <sheetFormatPr baseColWidth="10" defaultRowHeight="15.75" x14ac:dyDescent="0.25"/>
  <cols>
    <col min="1" max="1" width="4.5703125" style="16" customWidth="1"/>
    <col min="2" max="2" width="26.7109375" style="16" customWidth="1"/>
    <col min="3" max="3" width="18.85546875" style="24" bestFit="1" customWidth="1"/>
    <col min="4" max="4" width="9.7109375" style="24" customWidth="1"/>
    <col min="5" max="5" width="9.42578125" style="25" bestFit="1" customWidth="1"/>
    <col min="6" max="9" width="9.42578125" style="16" bestFit="1" customWidth="1"/>
    <col min="10" max="10" width="9.42578125" style="16" customWidth="1"/>
    <col min="11" max="11" width="6" style="16" bestFit="1" customWidth="1"/>
    <col min="12" max="12" width="11.42578125" style="25"/>
    <col min="13" max="13" width="20.5703125" style="16" customWidth="1"/>
    <col min="14" max="14" width="11.42578125" style="16"/>
    <col min="15" max="15" width="23" style="16" customWidth="1"/>
    <col min="16" max="16" width="29.42578125" style="16" customWidth="1"/>
    <col min="17" max="16384" width="11.42578125" style="16"/>
  </cols>
  <sheetData>
    <row r="1" spans="1:20" x14ac:dyDescent="0.25">
      <c r="B1" s="146" t="s">
        <v>16</v>
      </c>
      <c r="C1" s="146"/>
      <c r="D1" s="146"/>
      <c r="E1" s="146"/>
      <c r="F1" s="146"/>
      <c r="G1" s="146"/>
      <c r="H1" s="146"/>
      <c r="I1" s="146"/>
      <c r="J1" s="39"/>
    </row>
    <row r="2" spans="1:20" x14ac:dyDescent="0.25">
      <c r="H2" s="44"/>
    </row>
    <row r="3" spans="1:20" x14ac:dyDescent="0.25">
      <c r="B3" s="51" t="s">
        <v>10</v>
      </c>
      <c r="C3" s="45"/>
      <c r="H3" s="44"/>
    </row>
    <row r="5" spans="1:20" x14ac:dyDescent="0.25">
      <c r="B5" s="41" t="s">
        <v>0</v>
      </c>
      <c r="C5" s="46" t="s">
        <v>1</v>
      </c>
      <c r="D5" s="46" t="s">
        <v>2</v>
      </c>
      <c r="E5" s="42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9</v>
      </c>
      <c r="K5" s="42" t="s">
        <v>8</v>
      </c>
    </row>
    <row r="6" spans="1:20" x14ac:dyDescent="0.25">
      <c r="A6" s="47">
        <f>IF(K6=0,,IF(ISTEXT(K5),COUNTA($K$6:K6),IF(K6=K5,A5,COUNTA($K$6:K6))))</f>
        <v>1</v>
      </c>
      <c r="B6" s="103" t="s">
        <v>170</v>
      </c>
      <c r="C6" s="103" t="s">
        <v>152</v>
      </c>
      <c r="D6">
        <v>298</v>
      </c>
      <c r="E6">
        <v>298</v>
      </c>
      <c r="F6"/>
      <c r="G6">
        <v>297</v>
      </c>
      <c r="H6">
        <v>299</v>
      </c>
      <c r="I6">
        <v>299</v>
      </c>
      <c r="J6"/>
      <c r="K6">
        <f>IF(COUNTA(D6:J6)&gt;4,SUM(MAX(D6:J6),LARGE(D6:J6,2),LARGE(D6:J6,3),LARGE(D6:J6,4)),SUM(D6:J6))</f>
        <v>1194</v>
      </c>
      <c r="M6" s="63"/>
      <c r="N6" s="63"/>
      <c r="O6" s="63"/>
      <c r="P6" s="63"/>
      <c r="Q6" s="63"/>
      <c r="R6" s="63"/>
    </row>
    <row r="7" spans="1:20" ht="18.75" x14ac:dyDescent="0.25">
      <c r="A7" s="47">
        <f>IF(K7=0,,IF(ISTEXT(K6),COUNTA($K$6:K7),IF(K7=K6,A6,COUNTA($K$6:K7))))</f>
        <v>2</v>
      </c>
      <c r="B7" s="103" t="s">
        <v>62</v>
      </c>
      <c r="C7" s="103" t="s">
        <v>61</v>
      </c>
      <c r="D7">
        <v>295</v>
      </c>
      <c r="E7">
        <v>298</v>
      </c>
      <c r="F7">
        <v>295</v>
      </c>
      <c r="G7">
        <v>297</v>
      </c>
      <c r="H7">
        <v>297</v>
      </c>
      <c r="I7">
        <v>300</v>
      </c>
      <c r="J7"/>
      <c r="K7">
        <f>IF(COUNTA(D7:J7)&gt;4,SUM(MAX(D7:J7),LARGE(D7:J7,2),LARGE(D7:J7,3),LARGE(D7:J7,4)),SUM(D7:J7))</f>
        <v>1192</v>
      </c>
      <c r="M7" s="44"/>
      <c r="P7" s="66"/>
      <c r="Q7" s="59"/>
      <c r="R7" s="59"/>
      <c r="S7" s="59"/>
      <c r="T7" s="59"/>
    </row>
    <row r="8" spans="1:20" ht="18.75" x14ac:dyDescent="0.25">
      <c r="A8" s="47">
        <f>IF(K8=0,,IF(ISTEXT(K7),COUNTA($K$6:K8),IF(K8=K7,A7,COUNTA($K$6:K8))))</f>
        <v>3</v>
      </c>
      <c r="B8" s="103" t="s">
        <v>119</v>
      </c>
      <c r="C8" s="103" t="s">
        <v>120</v>
      </c>
      <c r="D8">
        <v>293</v>
      </c>
      <c r="E8">
        <v>298</v>
      </c>
      <c r="F8">
        <v>295</v>
      </c>
      <c r="G8">
        <v>296</v>
      </c>
      <c r="H8"/>
      <c r="I8">
        <v>296</v>
      </c>
      <c r="J8"/>
      <c r="K8">
        <f>IF(COUNTA(D8:J8)&gt;4,SUM(MAX(D8:J8),LARGE(D8:J8,2),LARGE(D8:J8,3),LARGE(D8:J8,4)),SUM(D8:J8))</f>
        <v>1185</v>
      </c>
      <c r="L8" s="70"/>
      <c r="M8" s="1"/>
      <c r="N8" s="77"/>
      <c r="O8" s="25"/>
      <c r="P8" s="74"/>
      <c r="Q8" s="75"/>
      <c r="R8" s="75"/>
      <c r="S8" s="75"/>
      <c r="T8" s="75"/>
    </row>
    <row r="9" spans="1:20" x14ac:dyDescent="0.25">
      <c r="A9" s="47">
        <f>IF(K9=0,,IF(ISTEXT(K8),COUNTA($K$6:K9),IF(K9=K8,A8,COUNTA($K$6:K9))))</f>
        <v>4</v>
      </c>
      <c r="B9" t="s">
        <v>169</v>
      </c>
      <c r="C9" t="s">
        <v>152</v>
      </c>
      <c r="D9">
        <v>293</v>
      </c>
      <c r="E9">
        <v>289</v>
      </c>
      <c r="F9"/>
      <c r="G9">
        <v>288</v>
      </c>
      <c r="H9">
        <v>290</v>
      </c>
      <c r="I9">
        <v>299</v>
      </c>
      <c r="J9"/>
      <c r="K9">
        <f>IF(COUNTA(D9:J9)&gt;4,SUM(MAX(D9:J9),LARGE(D9:J9,2),LARGE(D9:J9,3),LARGE(D9:J9,4)),SUM(D9:J9))</f>
        <v>1171</v>
      </c>
      <c r="M9" s="63"/>
      <c r="N9" s="63"/>
      <c r="O9" s="63"/>
      <c r="P9" s="63"/>
      <c r="Q9" s="63"/>
      <c r="R9" s="63"/>
    </row>
    <row r="10" spans="1:20" ht="18.75" x14ac:dyDescent="0.25">
      <c r="A10" s="47">
        <f>IF(K10=0,,IF(ISTEXT(K9),COUNTA($K$6:K10),IF(K10=K9,A9,COUNTA($K$6:K10))))</f>
        <v>5</v>
      </c>
      <c r="B10" t="s">
        <v>38</v>
      </c>
      <c r="C10" t="s">
        <v>46</v>
      </c>
      <c r="D10">
        <v>276</v>
      </c>
      <c r="E10">
        <v>286</v>
      </c>
      <c r="F10">
        <v>291</v>
      </c>
      <c r="G10"/>
      <c r="H10">
        <v>282</v>
      </c>
      <c r="I10">
        <v>294</v>
      </c>
      <c r="J10"/>
      <c r="K10">
        <f>IF(COUNTA(D10:J10)&gt;4,SUM(MAX(D10:J10),LARGE(D10:J10,2),LARGE(D10:J10,3),LARGE(D10:J10,4)),SUM(D10:J10))</f>
        <v>1153</v>
      </c>
      <c r="L10" s="3"/>
      <c r="M10" s="90"/>
      <c r="N10" s="90"/>
      <c r="O10" s="90"/>
      <c r="P10" s="75"/>
      <c r="Q10" s="75"/>
      <c r="R10" s="75"/>
      <c r="S10" s="75"/>
      <c r="T10" s="75"/>
    </row>
    <row r="11" spans="1:20" ht="18.75" x14ac:dyDescent="0.25">
      <c r="A11" s="47">
        <f>IF(K11=0,,IF(ISTEXT(K10),COUNTA($K$6:K11),IF(K11=K10,A10,COUNTA($K$6:K11))))</f>
        <v>6</v>
      </c>
      <c r="B11" t="s">
        <v>64</v>
      </c>
      <c r="C11" t="s">
        <v>61</v>
      </c>
      <c r="D11">
        <v>279</v>
      </c>
      <c r="E11">
        <v>285</v>
      </c>
      <c r="F11">
        <v>282</v>
      </c>
      <c r="G11">
        <v>288</v>
      </c>
      <c r="H11">
        <v>288</v>
      </c>
      <c r="I11">
        <v>291</v>
      </c>
      <c r="J11"/>
      <c r="K11">
        <f>IF(COUNTA(D11:J11)&gt;4,SUM(MAX(D11:J11),LARGE(D11:J11,2),LARGE(D11:J11,3),LARGE(D11:J11,4)),SUM(D11:J11))</f>
        <v>1152</v>
      </c>
      <c r="L11" s="16"/>
      <c r="M11" s="44"/>
      <c r="N11" s="32"/>
      <c r="O11" s="32"/>
      <c r="P11" s="66"/>
      <c r="Q11" s="73"/>
      <c r="R11" s="59"/>
      <c r="S11" s="59"/>
      <c r="T11" s="59"/>
    </row>
    <row r="12" spans="1:20" ht="18.75" x14ac:dyDescent="0.25">
      <c r="A12" s="47">
        <f>IF(K12=0,,IF(ISTEXT(K11),COUNTA($K$6:K12),IF(K12=K11,A11,COUNTA($K$6:K12))))</f>
        <v>7</v>
      </c>
      <c r="B12" t="s">
        <v>96</v>
      </c>
      <c r="C12" t="s">
        <v>81</v>
      </c>
      <c r="D12">
        <v>255</v>
      </c>
      <c r="E12">
        <v>295</v>
      </c>
      <c r="F12"/>
      <c r="G12">
        <v>280</v>
      </c>
      <c r="H12">
        <v>281</v>
      </c>
      <c r="I12">
        <v>288</v>
      </c>
      <c r="J12"/>
      <c r="K12">
        <f>IF(COUNTA(D12:J12)&gt;4,SUM(MAX(D12:J12),LARGE(D12:J12,2),LARGE(D12:J12,3),LARGE(D12:J12,4)),SUM(D12:J12))</f>
        <v>1144</v>
      </c>
      <c r="L12" s="102"/>
      <c r="M12" s="1"/>
      <c r="N12" s="3"/>
      <c r="O12" s="32"/>
      <c r="P12" s="74"/>
      <c r="Q12" s="75"/>
      <c r="R12" s="75"/>
      <c r="S12" s="75"/>
      <c r="T12" s="75"/>
    </row>
    <row r="13" spans="1:20" ht="18.75" x14ac:dyDescent="0.25">
      <c r="A13" s="47">
        <f>IF(K13=0,,IF(ISTEXT(K12),COUNTA($K$6:K13),IF(K13=K12,A12,COUNTA($K$6:K13))))</f>
        <v>8</v>
      </c>
      <c r="B13" t="s">
        <v>118</v>
      </c>
      <c r="C13" t="s">
        <v>110</v>
      </c>
      <c r="D13">
        <v>278</v>
      </c>
      <c r="E13">
        <v>295</v>
      </c>
      <c r="F13"/>
      <c r="G13"/>
      <c r="H13">
        <v>281</v>
      </c>
      <c r="I13">
        <v>287</v>
      </c>
      <c r="J13"/>
      <c r="K13">
        <f>IF(COUNTA(D13:J13)&gt;4,SUM(MAX(D13:J13),LARGE(D13:J13,2),LARGE(D13:J13,3),LARGE(D13:J13,4)),SUM(D13:J13))</f>
        <v>1141</v>
      </c>
      <c r="M13" s="1"/>
      <c r="N13" s="3"/>
      <c r="O13" s="61"/>
      <c r="P13" s="74"/>
      <c r="Q13" s="75"/>
      <c r="R13" s="75"/>
      <c r="S13" s="75"/>
      <c r="T13" s="75"/>
    </row>
    <row r="14" spans="1:20" ht="18.75" x14ac:dyDescent="0.25">
      <c r="A14" s="47">
        <f>IF(K14=0,,IF(ISTEXT(K13),COUNTA($K$6:K14),IF(K14=K13,A13,COUNTA($K$6:K14))))</f>
        <v>9</v>
      </c>
      <c r="B14" t="s">
        <v>78</v>
      </c>
      <c r="C14" t="s">
        <v>81</v>
      </c>
      <c r="D14">
        <v>283</v>
      </c>
      <c r="E14">
        <v>281</v>
      </c>
      <c r="F14"/>
      <c r="G14">
        <v>284</v>
      </c>
      <c r="H14">
        <v>282</v>
      </c>
      <c r="I14">
        <v>284</v>
      </c>
      <c r="J14"/>
      <c r="K14">
        <f>IF(COUNTA(D14:J14)&gt;4,SUM(MAX(D14:J14),LARGE(D14:J14,2),LARGE(D14:J14,3),LARGE(D14:J14,4)),SUM(D14:J14))</f>
        <v>1133</v>
      </c>
      <c r="L14" s="104"/>
      <c r="M14" s="32"/>
      <c r="N14" s="3"/>
      <c r="O14" s="32"/>
      <c r="P14" s="66"/>
      <c r="Q14" s="59"/>
      <c r="R14" s="59"/>
      <c r="S14" s="59"/>
      <c r="T14" s="59"/>
    </row>
    <row r="15" spans="1:20" ht="18" customHeight="1" x14ac:dyDescent="0.25">
      <c r="A15" s="47">
        <f>IF(K15=0,,IF(ISTEXT(K14),COUNTA($K$6:K15),IF(K15=K14,A14,COUNTA($K$6:K15))))</f>
        <v>10</v>
      </c>
      <c r="B15" t="s">
        <v>79</v>
      </c>
      <c r="C15" t="s">
        <v>81</v>
      </c>
      <c r="D15">
        <v>281</v>
      </c>
      <c r="E15">
        <v>284</v>
      </c>
      <c r="F15"/>
      <c r="G15">
        <v>278</v>
      </c>
      <c r="H15">
        <v>270</v>
      </c>
      <c r="I15">
        <v>283</v>
      </c>
      <c r="J15"/>
      <c r="K15">
        <f>IF(COUNTA(D15:J15)&gt;4,SUM(MAX(D15:J15),LARGE(D15:J15,2),LARGE(D15:J15,3),LARGE(D15:J15,4)),SUM(D15:J15))</f>
        <v>1126</v>
      </c>
      <c r="L15" s="16"/>
      <c r="M15" s="32"/>
      <c r="N15" s="3"/>
      <c r="O15" s="32"/>
      <c r="P15" s="66"/>
      <c r="Q15" s="59"/>
      <c r="R15" s="59"/>
      <c r="S15" s="59"/>
      <c r="T15" s="59"/>
    </row>
    <row r="16" spans="1:20" ht="15" customHeight="1" x14ac:dyDescent="0.25">
      <c r="A16" s="47">
        <f>IF(K16=0,,IF(ISTEXT(K15),COUNTA($K$6:K16),IF(K16=K15,A15,COUNTA($K$6:K16))))</f>
        <v>11</v>
      </c>
      <c r="B16" t="s">
        <v>40</v>
      </c>
      <c r="C16" t="s">
        <v>46</v>
      </c>
      <c r="D16">
        <v>255</v>
      </c>
      <c r="E16">
        <v>278</v>
      </c>
      <c r="F16">
        <v>279</v>
      </c>
      <c r="G16"/>
      <c r="H16">
        <v>282</v>
      </c>
      <c r="I16">
        <v>271</v>
      </c>
      <c r="J16"/>
      <c r="K16">
        <f>IF(COUNTA(D16:J16)&gt;4,SUM(MAX(D16:J16),LARGE(D16:J16,2),LARGE(D16:J16,3),LARGE(D16:J16,4)),SUM(D16:J16))</f>
        <v>1110</v>
      </c>
      <c r="M16" s="90"/>
      <c r="N16" s="90"/>
      <c r="O16" s="90"/>
      <c r="P16" s="66"/>
      <c r="Q16" s="59"/>
      <c r="R16" s="59"/>
      <c r="S16" s="59"/>
      <c r="T16" s="59"/>
    </row>
    <row r="17" spans="1:20" ht="18" customHeight="1" x14ac:dyDescent="0.25">
      <c r="A17" s="47">
        <f>IF(K17=0,,IF(ISTEXT(K16),COUNTA($K$6:K17),IF(K17=K16,A16,COUNTA($K$6:K17))))</f>
        <v>12</v>
      </c>
      <c r="B17" t="s">
        <v>37</v>
      </c>
      <c r="C17" t="s">
        <v>46</v>
      </c>
      <c r="D17">
        <v>280</v>
      </c>
      <c r="E17">
        <v>266</v>
      </c>
      <c r="F17">
        <v>267</v>
      </c>
      <c r="G17"/>
      <c r="H17">
        <v>276</v>
      </c>
      <c r="I17">
        <v>275</v>
      </c>
      <c r="J17"/>
      <c r="K17">
        <f>IF(COUNTA(D17:J17)&gt;4,SUM(MAX(D17:J17),LARGE(D17:J17,2),LARGE(D17:J17,3),LARGE(D17:J17,4)),SUM(D17:J17))</f>
        <v>1098</v>
      </c>
      <c r="L17" s="3"/>
      <c r="M17" s="90"/>
      <c r="N17" s="90"/>
      <c r="O17" s="90"/>
      <c r="P17" s="75"/>
      <c r="Q17" s="75"/>
      <c r="R17" s="75"/>
      <c r="S17" s="75"/>
      <c r="T17" s="75"/>
    </row>
    <row r="18" spans="1:20" ht="14.25" customHeight="1" x14ac:dyDescent="0.25">
      <c r="A18" s="47">
        <f>IF(K18=0,,IF(ISTEXT(K17),COUNTA($K$6:K18),IF(K18=K17,A17,COUNTA($K$6:K18))))</f>
        <v>13</v>
      </c>
      <c r="B18" t="s">
        <v>36</v>
      </c>
      <c r="C18" t="s">
        <v>46</v>
      </c>
      <c r="D18">
        <v>280</v>
      </c>
      <c r="E18">
        <v>253</v>
      </c>
      <c r="F18">
        <v>273</v>
      </c>
      <c r="G18"/>
      <c r="H18">
        <v>260</v>
      </c>
      <c r="I18">
        <v>274</v>
      </c>
      <c r="J18"/>
      <c r="K18">
        <f>IF(COUNTA(D18:J18)&gt;4,SUM(MAX(D18:J18),LARGE(D18:J18,2),LARGE(D18:J18,3),LARGE(D18:J18,4)),SUM(D18:J18))</f>
        <v>1087</v>
      </c>
      <c r="L18" s="3"/>
      <c r="M18" s="74"/>
      <c r="N18" s="75"/>
      <c r="O18" s="75"/>
      <c r="P18" s="75"/>
      <c r="Q18" s="75"/>
      <c r="R18" s="75"/>
      <c r="S18" s="75"/>
      <c r="T18" s="75"/>
    </row>
    <row r="19" spans="1:20" ht="15" customHeight="1" x14ac:dyDescent="0.25">
      <c r="A19" s="47">
        <f>IF(K19=0,,IF(ISTEXT(K18),COUNTA($K$6:K19),IF(K19=K18,A18,COUNTA($K$6:K19))))</f>
        <v>14</v>
      </c>
      <c r="B19" t="s">
        <v>80</v>
      </c>
      <c r="C19" t="s">
        <v>81</v>
      </c>
      <c r="D19">
        <v>244</v>
      </c>
      <c r="E19">
        <v>281</v>
      </c>
      <c r="F19"/>
      <c r="G19">
        <v>274</v>
      </c>
      <c r="H19"/>
      <c r="I19">
        <v>280</v>
      </c>
      <c r="J19"/>
      <c r="K19">
        <f>IF(COUNTA(D19:J19)&gt;4,SUM(MAX(D19:J19),LARGE(D19:J19,2),LARGE(D19:J19,3),LARGE(D19:J19,4)),SUM(D19:J19))</f>
        <v>1079</v>
      </c>
      <c r="M19" s="1"/>
      <c r="N19" s="3"/>
      <c r="O19" s="32"/>
      <c r="P19" s="66"/>
      <c r="Q19" s="59"/>
      <c r="R19" s="59"/>
      <c r="S19" s="59"/>
      <c r="T19" s="59"/>
    </row>
    <row r="20" spans="1:20" ht="13.5" customHeight="1" x14ac:dyDescent="0.25">
      <c r="A20" s="47">
        <f>IF(K20=0,,IF(ISTEXT(K19),COUNTA($K$6:K20),IF(K20=K19,A19,COUNTA($K$6:K20))))</f>
        <v>15</v>
      </c>
      <c r="B20" t="s">
        <v>45</v>
      </c>
      <c r="C20" t="s">
        <v>46</v>
      </c>
      <c r="D20">
        <v>266</v>
      </c>
      <c r="E20">
        <v>265</v>
      </c>
      <c r="F20">
        <v>266</v>
      </c>
      <c r="G20"/>
      <c r="H20"/>
      <c r="I20">
        <v>279</v>
      </c>
      <c r="J20"/>
      <c r="K20">
        <f>IF(COUNTA(D20:J20)&gt;4,SUM(MAX(D20:J20),LARGE(D20:J20,2),LARGE(D20:J20,3),LARGE(D20:J20,4)),SUM(D20:J20))</f>
        <v>1076</v>
      </c>
      <c r="M20" s="86"/>
      <c r="N20" s="86"/>
      <c r="O20" s="86"/>
      <c r="P20" s="66"/>
      <c r="Q20" s="61"/>
      <c r="R20" s="59"/>
      <c r="S20" s="59"/>
      <c r="T20" s="59"/>
    </row>
    <row r="21" spans="1:20" ht="15" customHeight="1" x14ac:dyDescent="0.25">
      <c r="A21" s="47">
        <f>IF(K21=0,,IF(ISTEXT(K20),COUNTA($K$6:K21),IF(K21=K20,A20,COUNTA($K$6:K21))))</f>
        <v>16</v>
      </c>
      <c r="B21" t="s">
        <v>43</v>
      </c>
      <c r="C21" t="s">
        <v>46</v>
      </c>
      <c r="D21">
        <v>177</v>
      </c>
      <c r="E21">
        <v>261</v>
      </c>
      <c r="F21">
        <v>257</v>
      </c>
      <c r="G21"/>
      <c r="H21">
        <v>280</v>
      </c>
      <c r="I21">
        <v>254</v>
      </c>
      <c r="J21"/>
      <c r="K21">
        <f>IF(COUNTA(D21:J21)&gt;4,SUM(MAX(D21:J21),LARGE(D21:J21,2),LARGE(D21:J21,3),LARGE(D21:J21,4)),SUM(D21:J21))</f>
        <v>1052</v>
      </c>
      <c r="M21" s="64"/>
      <c r="N21" s="64"/>
      <c r="O21" s="64"/>
      <c r="P21" s="66"/>
      <c r="Q21" s="59"/>
      <c r="R21" s="59"/>
      <c r="S21" s="59"/>
      <c r="T21" s="59"/>
    </row>
    <row r="22" spans="1:20" ht="15" customHeight="1" x14ac:dyDescent="0.25">
      <c r="A22" s="47">
        <f>IF(K22=0,,IF(ISTEXT(K21),COUNTA($K$6:K22),IF(K22=K21,A21,COUNTA($K$6:K22))))</f>
        <v>17</v>
      </c>
      <c r="B22" t="s">
        <v>41</v>
      </c>
      <c r="C22" t="s">
        <v>46</v>
      </c>
      <c r="D22">
        <v>255</v>
      </c>
      <c r="E22">
        <v>250</v>
      </c>
      <c r="F22">
        <v>238</v>
      </c>
      <c r="G22"/>
      <c r="H22">
        <v>235</v>
      </c>
      <c r="I22">
        <v>288</v>
      </c>
      <c r="J22"/>
      <c r="K22">
        <f>IF(COUNTA(D22:J22)&gt;4,SUM(MAX(D22:J22),LARGE(D22:J22,2),LARGE(D22:J22,3),LARGE(D22:J22,4)),SUM(D22:J22))</f>
        <v>1031</v>
      </c>
      <c r="L22" s="44"/>
      <c r="M22" s="90"/>
      <c r="N22" s="90"/>
      <c r="O22" s="90"/>
      <c r="P22" s="66"/>
      <c r="Q22" s="59"/>
      <c r="R22" s="59"/>
      <c r="S22" s="59"/>
      <c r="T22" s="59"/>
    </row>
    <row r="23" spans="1:20" ht="14.25" customHeight="1" x14ac:dyDescent="0.25">
      <c r="A23" s="47">
        <f>IF(K23=0,,IF(ISTEXT(K22),COUNTA($K$6:K23),IF(K23=K22,A22,COUNTA($K$6:K23))))</f>
        <v>18</v>
      </c>
      <c r="B23" t="s">
        <v>39</v>
      </c>
      <c r="C23" t="s">
        <v>46</v>
      </c>
      <c r="D23">
        <v>269</v>
      </c>
      <c r="E23">
        <v>253</v>
      </c>
      <c r="F23">
        <v>254</v>
      </c>
      <c r="G23"/>
      <c r="H23">
        <v>247</v>
      </c>
      <c r="I23">
        <v>245</v>
      </c>
      <c r="J23"/>
      <c r="K23">
        <f>IF(COUNTA(D23:J23)&gt;4,SUM(MAX(D23:J23),LARGE(D23:J23,2),LARGE(D23:J23,3),LARGE(D23:J23,4)),SUM(D23:J23))</f>
        <v>1023</v>
      </c>
      <c r="M23" s="90"/>
      <c r="N23" s="90"/>
      <c r="O23" s="90"/>
      <c r="P23" s="75"/>
      <c r="Q23" s="75"/>
      <c r="R23" s="75"/>
      <c r="S23" s="75"/>
      <c r="T23" s="75"/>
    </row>
    <row r="24" spans="1:20" ht="18.75" x14ac:dyDescent="0.25">
      <c r="A24" s="47">
        <f>IF(K24=0,,IF(ISTEXT(K23),COUNTA($K$6:K24),IF(K24=K23,A23,COUNTA($K$6:K24))))</f>
        <v>19</v>
      </c>
      <c r="B24" t="s">
        <v>42</v>
      </c>
      <c r="C24" t="s">
        <v>46</v>
      </c>
      <c r="D24">
        <v>254</v>
      </c>
      <c r="E24">
        <v>187</v>
      </c>
      <c r="F24">
        <v>256</v>
      </c>
      <c r="G24"/>
      <c r="H24">
        <v>227</v>
      </c>
      <c r="I24">
        <v>234</v>
      </c>
      <c r="J24"/>
      <c r="K24">
        <f>IF(COUNTA(D24:J24)&gt;4,SUM(MAX(D24:J24),LARGE(D24:J24,2),LARGE(D24:J24,3),LARGE(D24:J24,4)),SUM(D24:J24))</f>
        <v>971</v>
      </c>
      <c r="M24" s="91"/>
      <c r="N24" s="91"/>
      <c r="O24" s="91"/>
      <c r="P24" s="66"/>
      <c r="Q24" s="59"/>
      <c r="R24" s="59"/>
      <c r="S24" s="59"/>
      <c r="T24" s="59"/>
    </row>
    <row r="25" spans="1:20" x14ac:dyDescent="0.25">
      <c r="A25" s="47">
        <f>IF(K25=0,,IF(ISTEXT(K24),COUNTA($K$6:K25),IF(K25=K24,A24,COUNTA($K$6:K25))))</f>
        <v>20</v>
      </c>
      <c r="B25" t="s">
        <v>172</v>
      </c>
      <c r="C25" t="s">
        <v>173</v>
      </c>
      <c r="D25">
        <v>280</v>
      </c>
      <c r="E25"/>
      <c r="F25"/>
      <c r="G25"/>
      <c r="H25">
        <v>280</v>
      </c>
      <c r="I25">
        <v>277</v>
      </c>
      <c r="J25"/>
      <c r="K25">
        <f>IF(COUNTA(D25:J25)&gt;4,SUM(MAX(D25:J25),LARGE(D25:J25,2),LARGE(D25:J25,3),LARGE(D25:J25,4)),SUM(D25:J25))</f>
        <v>837</v>
      </c>
      <c r="M25" s="44"/>
      <c r="N25" s="81"/>
      <c r="P25" s="82"/>
    </row>
    <row r="26" spans="1:20" ht="18.75" x14ac:dyDescent="0.25">
      <c r="A26" s="47">
        <f>IF(K26=0,,IF(ISTEXT(K25),COUNTA($K$6:K26),IF(K26=K25,A25,COUNTA($K$6:K26))))</f>
        <v>21</v>
      </c>
      <c r="B26" t="s">
        <v>44</v>
      </c>
      <c r="C26" t="s">
        <v>46</v>
      </c>
      <c r="D26">
        <v>132</v>
      </c>
      <c r="E26">
        <v>164</v>
      </c>
      <c r="F26">
        <v>194</v>
      </c>
      <c r="G26"/>
      <c r="H26">
        <v>179</v>
      </c>
      <c r="I26">
        <v>166</v>
      </c>
      <c r="J26"/>
      <c r="K26">
        <f>IF(COUNTA(D26:J26)&gt;4,SUM(MAX(D26:J26),LARGE(D26:J26,2),LARGE(D26:J26,3),LARGE(D26:J26,4)),SUM(D26:J26))</f>
        <v>703</v>
      </c>
      <c r="M26" s="44"/>
      <c r="P26" s="66"/>
      <c r="Q26" s="61"/>
      <c r="R26" s="59"/>
      <c r="S26" s="59"/>
      <c r="T26" s="59"/>
    </row>
    <row r="27" spans="1:20" x14ac:dyDescent="0.25">
      <c r="A27" s="47">
        <f>IF(K27=0,,IF(ISTEXT(K26),COUNTA($K$6:K27),IF(K27=K26,A26,COUNTA($K$6:K27))))</f>
        <v>22</v>
      </c>
      <c r="B27" t="s">
        <v>158</v>
      </c>
      <c r="C27" t="s">
        <v>110</v>
      </c>
      <c r="D27"/>
      <c r="E27">
        <v>291</v>
      </c>
      <c r="F27">
        <v>296</v>
      </c>
      <c r="G27"/>
      <c r="H27"/>
      <c r="I27"/>
      <c r="J27"/>
      <c r="K27">
        <f>IF(COUNTA(D27:J27)&gt;4,SUM(MAX(D27:J27),LARGE(D27:J27,2),LARGE(D27:J27,3),LARGE(D27:J27,4)),SUM(D27:J27))</f>
        <v>587</v>
      </c>
      <c r="L27" s="69"/>
      <c r="M27" s="63"/>
      <c r="N27" s="63"/>
      <c r="O27" s="63"/>
      <c r="P27" s="63"/>
      <c r="Q27" s="63"/>
      <c r="R27" s="63"/>
    </row>
    <row r="28" spans="1:20" ht="18.75" x14ac:dyDescent="0.25">
      <c r="A28" s="47">
        <f>IF(K28=0,,IF(ISTEXT(K27),COUNTA($K$6:K28),IF(K28=K27,A27,COUNTA($K$6:K28))))</f>
        <v>23</v>
      </c>
      <c r="B28" t="s">
        <v>100</v>
      </c>
      <c r="C28" t="s">
        <v>101</v>
      </c>
      <c r="D28">
        <v>284</v>
      </c>
      <c r="E28">
        <v>276</v>
      </c>
      <c r="F28"/>
      <c r="G28"/>
      <c r="H28"/>
      <c r="I28"/>
      <c r="J28"/>
      <c r="K28">
        <f>IF(COUNTA(D28:J28)&gt;4,SUM(MAX(D28:J28),LARGE(D28:J28,2),LARGE(D28:J28,3),LARGE(D28:J28,4)),SUM(D28:J28))</f>
        <v>560</v>
      </c>
      <c r="M28" s="1"/>
      <c r="N28" s="53"/>
      <c r="P28" s="74"/>
      <c r="Q28" s="75"/>
      <c r="R28" s="75"/>
      <c r="S28" s="75"/>
      <c r="T28" s="75"/>
    </row>
    <row r="29" spans="1:20" ht="18.75" x14ac:dyDescent="0.25">
      <c r="A29" s="47">
        <f>IF(K29=0,,IF(ISTEXT(K28),COUNTA($K$6:K29),IF(K29=K28,A28,COUNTA($K$6:K29))))</f>
        <v>24</v>
      </c>
      <c r="B29" t="s">
        <v>129</v>
      </c>
      <c r="C29" t="s">
        <v>126</v>
      </c>
      <c r="D29">
        <v>280</v>
      </c>
      <c r="E29">
        <v>271</v>
      </c>
      <c r="F29"/>
      <c r="G29"/>
      <c r="H29"/>
      <c r="I29"/>
      <c r="J29"/>
      <c r="K29">
        <f>IF(COUNTA(D29:J29)&gt;4,SUM(MAX(D29:J29),LARGE(D29:J29,2),LARGE(D29:J29,3),LARGE(D29:J29,4)),SUM(D29:J29))</f>
        <v>551</v>
      </c>
      <c r="M29"/>
      <c r="N29" s="63"/>
      <c r="O29" s="63"/>
      <c r="P29" s="63"/>
      <c r="Q29" s="63"/>
      <c r="R29" s="63"/>
      <c r="S29" s="75"/>
      <c r="T29" s="75"/>
    </row>
    <row r="30" spans="1:20" ht="18.75" x14ac:dyDescent="0.25">
      <c r="A30" s="47">
        <f>IF(K30=0,,IF(ISTEXT(K29),COUNTA($K$6:K30),IF(K30=K29,A29,COUNTA($K$6:K30))))</f>
        <v>25</v>
      </c>
      <c r="B30" t="s">
        <v>71</v>
      </c>
      <c r="C30" t="s">
        <v>70</v>
      </c>
      <c r="D30">
        <v>278</v>
      </c>
      <c r="E30"/>
      <c r="F30">
        <v>272</v>
      </c>
      <c r="G30"/>
      <c r="H30"/>
      <c r="I30"/>
      <c r="J30"/>
      <c r="K30">
        <f>IF(COUNTA(D30:J30)&gt;4,SUM(MAX(D30:J30),LARGE(D30:J30,2),LARGE(D30:J30,3),LARGE(D30:J30,4)),SUM(D30:J30))</f>
        <v>550</v>
      </c>
      <c r="L30" s="16"/>
      <c r="M30" s="32"/>
      <c r="N30" s="3"/>
      <c r="O30" s="78"/>
      <c r="P30" s="66"/>
      <c r="Q30" s="59"/>
      <c r="R30" s="59"/>
      <c r="S30" s="59"/>
      <c r="T30" s="59"/>
    </row>
    <row r="31" spans="1:20" x14ac:dyDescent="0.25">
      <c r="A31" s="47">
        <f>IF(K31=0,,IF(ISTEXT(K30),COUNTA($K$6:K31),IF(K31=K30,A30,COUNTA($K$6:K31))))</f>
        <v>26</v>
      </c>
      <c r="B31" t="s">
        <v>174</v>
      </c>
      <c r="C31" t="s">
        <v>173</v>
      </c>
      <c r="D31">
        <v>271</v>
      </c>
      <c r="E31">
        <v>275</v>
      </c>
      <c r="F31"/>
      <c r="G31"/>
      <c r="H31"/>
      <c r="I31"/>
      <c r="J31"/>
      <c r="K31">
        <f>IF(COUNTA(D31:J31)&gt;4,SUM(MAX(D31:J31),LARGE(D31:J31,2),LARGE(D31:J31,3),LARGE(D31:J31,4)),SUM(D31:J31))</f>
        <v>546</v>
      </c>
      <c r="M31" s="44"/>
      <c r="N31" s="81"/>
      <c r="P31" s="83"/>
    </row>
    <row r="32" spans="1:20" ht="18.75" x14ac:dyDescent="0.25">
      <c r="A32" s="47">
        <f>IF(K32=0,,IF(ISTEXT(K31),COUNTA($K$6:K32),IF(K32=K31,A31,COUNTA($K$6:K32))))</f>
        <v>27</v>
      </c>
      <c r="B32" t="s">
        <v>98</v>
      </c>
      <c r="C32" t="s">
        <v>101</v>
      </c>
      <c r="D32">
        <v>253</v>
      </c>
      <c r="E32">
        <v>270</v>
      </c>
      <c r="F32"/>
      <c r="G32"/>
      <c r="H32"/>
      <c r="I32"/>
      <c r="J32"/>
      <c r="K32">
        <f>IF(COUNTA(D32:J32)&gt;4,SUM(MAX(D32:J32),LARGE(D32:J32,2),LARGE(D32:J32,3),LARGE(D32:J32,4)),SUM(D32:J32))</f>
        <v>523</v>
      </c>
      <c r="L32" s="102"/>
      <c r="M32" s="1"/>
      <c r="N32" s="53"/>
      <c r="O32" s="32"/>
      <c r="P32" s="74"/>
      <c r="Q32" s="75"/>
      <c r="R32" s="75"/>
      <c r="S32" s="75"/>
      <c r="T32" s="75"/>
    </row>
    <row r="33" spans="1:20" ht="18.75" x14ac:dyDescent="0.25">
      <c r="A33" s="47">
        <f>IF(K33=0,,IF(ISTEXT(K32),COUNTA($K$6:K33),IF(K33=K32,A32,COUNTA($K$6:K33))))</f>
        <v>28</v>
      </c>
      <c r="B33" t="s">
        <v>127</v>
      </c>
      <c r="C33" t="s">
        <v>126</v>
      </c>
      <c r="D33">
        <v>252</v>
      </c>
      <c r="E33">
        <v>240</v>
      </c>
      <c r="F33"/>
      <c r="G33"/>
      <c r="H33"/>
      <c r="I33"/>
      <c r="J33"/>
      <c r="K33">
        <f>IF(COUNTA(D33:J33)&gt;4,SUM(MAX(D33:J33),LARGE(D33:J33,2),LARGE(D33:J33,3),LARGE(D33:J33,4)),SUM(D33:J33))</f>
        <v>492</v>
      </c>
      <c r="L33" s="70"/>
      <c r="M33" s="1"/>
      <c r="N33" s="77"/>
      <c r="P33" s="74"/>
      <c r="Q33" s="75"/>
      <c r="R33" s="75"/>
      <c r="S33" s="75"/>
      <c r="T33" s="75"/>
    </row>
    <row r="34" spans="1:20" ht="18.75" x14ac:dyDescent="0.25">
      <c r="A34" s="47">
        <f>IF(K34=0,,IF(ISTEXT(K33),COUNTA($K$6:K34),IF(K34=K33,A33,COUNTA($K$6:K34))))</f>
        <v>29</v>
      </c>
      <c r="B34" t="s">
        <v>125</v>
      </c>
      <c r="C34" t="s">
        <v>126</v>
      </c>
      <c r="D34">
        <v>246</v>
      </c>
      <c r="E34">
        <v>243</v>
      </c>
      <c r="F34"/>
      <c r="G34"/>
      <c r="H34"/>
      <c r="I34"/>
      <c r="J34"/>
      <c r="K34">
        <f>IF(COUNTA(D34:J34)&gt;4,SUM(MAX(D34:J34),LARGE(D34:J34,2),LARGE(D34:J34,3),LARGE(D34:J34,4)),SUM(D34:J34))</f>
        <v>489</v>
      </c>
      <c r="L34" s="70"/>
      <c r="M34" s="1"/>
      <c r="N34" s="77"/>
      <c r="O34" s="25"/>
      <c r="P34" s="74"/>
      <c r="Q34" s="75"/>
      <c r="R34" s="75"/>
      <c r="S34" s="75"/>
      <c r="T34" s="75"/>
    </row>
    <row r="35" spans="1:20" ht="18.75" x14ac:dyDescent="0.25">
      <c r="A35" s="47">
        <f>IF(K35=0,,IF(ISTEXT(K34),COUNTA($K$6:K35),IF(K35=K34,A34,COUNTA($K$6:K35))))</f>
        <v>30</v>
      </c>
      <c r="B35" t="s">
        <v>99</v>
      </c>
      <c r="C35" t="s">
        <v>101</v>
      </c>
      <c r="D35">
        <v>205</v>
      </c>
      <c r="E35">
        <v>254</v>
      </c>
      <c r="F35"/>
      <c r="G35"/>
      <c r="H35"/>
      <c r="I35"/>
      <c r="J35"/>
      <c r="K35">
        <f>IF(COUNTA(D35:J35)&gt;4,SUM(MAX(D35:J35),LARGE(D35:J35,2),LARGE(D35:J35,3),LARGE(D35:J35,4)),SUM(D35:J35))</f>
        <v>459</v>
      </c>
      <c r="L35" s="102"/>
      <c r="M35" s="1"/>
      <c r="N35" s="53"/>
      <c r="O35" s="32"/>
      <c r="P35" s="74"/>
      <c r="Q35" s="75"/>
      <c r="R35" s="75"/>
      <c r="S35" s="75"/>
      <c r="T35" s="75"/>
    </row>
    <row r="36" spans="1:20" ht="18.75" x14ac:dyDescent="0.25">
      <c r="A36" s="47">
        <f>IF(K36=0,,IF(ISTEXT(K35),COUNTA($K$6:K36),IF(K36=K35,A35,COUNTA($K$6:K36))))</f>
        <v>31</v>
      </c>
      <c r="B36" t="s">
        <v>18</v>
      </c>
      <c r="C36" t="s">
        <v>23</v>
      </c>
      <c r="D36">
        <v>299</v>
      </c>
      <c r="E36"/>
      <c r="F36"/>
      <c r="G36"/>
      <c r="H36"/>
      <c r="I36"/>
      <c r="J36"/>
      <c r="K36">
        <f>IF(COUNTA(D36:J36)&gt;4,SUM(MAX(D36:J36),LARGE(D36:J36,2),LARGE(D36:J36,3),LARGE(D36:J36,4)),SUM(D36:J36))</f>
        <v>299</v>
      </c>
      <c r="L36" s="3"/>
      <c r="M36" s="74"/>
      <c r="N36" s="61"/>
      <c r="O36" s="75"/>
      <c r="P36" s="75"/>
      <c r="Q36" s="75"/>
      <c r="R36" s="75"/>
      <c r="S36" s="75"/>
      <c r="T36" s="75"/>
    </row>
    <row r="37" spans="1:20" ht="18.75" x14ac:dyDescent="0.25">
      <c r="A37" s="47">
        <f>IF(K37=0,,IF(ISTEXT(K36),COUNTA($K$6:K37),IF(K37=K36,A36,COUNTA($K$6:K37))))</f>
        <v>32</v>
      </c>
      <c r="B37" t="s">
        <v>63</v>
      </c>
      <c r="C37" t="s">
        <v>61</v>
      </c>
      <c r="D37">
        <v>291</v>
      </c>
      <c r="E37"/>
      <c r="F37"/>
      <c r="G37"/>
      <c r="H37"/>
      <c r="I37"/>
      <c r="J37"/>
      <c r="K37">
        <f>IF(COUNTA(D37:J37)&gt;4,SUM(MAX(D37:J37),LARGE(D37:J37,2),LARGE(D37:J37,3),LARGE(D37:J37,4)),SUM(D37:J37))</f>
        <v>291</v>
      </c>
      <c r="L37" s="104"/>
      <c r="M37" s="44"/>
      <c r="P37" s="66"/>
      <c r="Q37" s="73"/>
      <c r="R37" s="59"/>
      <c r="S37" s="59"/>
      <c r="T37" s="59"/>
    </row>
    <row r="38" spans="1:20" x14ac:dyDescent="0.25">
      <c r="A38" s="47">
        <f>IF(K38=0,,IF(ISTEXT(K37),COUNTA($K$6:K38),IF(K38=K37,A37,COUNTA($K$6:K38))))</f>
        <v>33</v>
      </c>
      <c r="B38" t="s">
        <v>141</v>
      </c>
      <c r="C38" t="s">
        <v>126</v>
      </c>
      <c r="D38"/>
      <c r="E38">
        <v>289</v>
      </c>
      <c r="F38"/>
      <c r="G38"/>
      <c r="H38"/>
      <c r="I38"/>
      <c r="J38"/>
      <c r="K38">
        <f>IF(COUNTA(D38:J38)&gt;4,SUM(MAX(D38:J38),LARGE(D38:J38,2),LARGE(D38:J38,3),LARGE(D38:J38,4)),SUM(D38:J38))</f>
        <v>289</v>
      </c>
      <c r="L38" s="16"/>
      <c r="M38" s="63"/>
      <c r="N38" s="63"/>
      <c r="O38" s="63"/>
      <c r="P38" s="63"/>
      <c r="Q38" s="63"/>
      <c r="R38" s="63"/>
    </row>
    <row r="39" spans="1:20" ht="18.75" x14ac:dyDescent="0.25">
      <c r="A39" s="47">
        <f>IF(K39=0,,IF(ISTEXT(K38),COUNTA($K$6:K39),IF(K39=K38,A38,COUNTA($K$6:K39))))</f>
        <v>34</v>
      </c>
      <c r="B39" t="s">
        <v>21</v>
      </c>
      <c r="C39" t="s">
        <v>23</v>
      </c>
      <c r="D39">
        <v>286</v>
      </c>
      <c r="E39"/>
      <c r="F39"/>
      <c r="G39"/>
      <c r="H39"/>
      <c r="I39"/>
      <c r="J39"/>
      <c r="K39">
        <f>IF(COUNTA(D39:J39)&gt;4,SUM(MAX(D39:J39),LARGE(D39:J39,2),LARGE(D39:J39,3),LARGE(D39:J39,4)),SUM(D39:J39))</f>
        <v>286</v>
      </c>
      <c r="L39" s="3"/>
      <c r="M39" s="74"/>
      <c r="N39" s="75"/>
      <c r="O39" s="75"/>
      <c r="P39" s="75"/>
      <c r="Q39" s="75"/>
      <c r="R39" s="75"/>
      <c r="S39" s="75"/>
      <c r="T39" s="75"/>
    </row>
    <row r="40" spans="1:20" ht="18.75" x14ac:dyDescent="0.25">
      <c r="A40" s="47">
        <f>IF(K40=0,,IF(ISTEXT(K39),COUNTA($K$6:K40),IF(K40=K39,A39,COUNTA($K$6:K40))))</f>
        <v>35</v>
      </c>
      <c r="B40" t="s">
        <v>20</v>
      </c>
      <c r="C40" t="s">
        <v>23</v>
      </c>
      <c r="D40">
        <v>282</v>
      </c>
      <c r="E40"/>
      <c r="F40"/>
      <c r="G40"/>
      <c r="H40"/>
      <c r="I40"/>
      <c r="J40"/>
      <c r="K40">
        <f>IF(COUNTA(D40:J40)&gt;4,SUM(MAX(D40:J40),LARGE(D40:J40,2),LARGE(D40:J40,3),LARGE(D40:J40,4)),SUM(D40:J40))</f>
        <v>282</v>
      </c>
      <c r="L40" s="3"/>
      <c r="M40" s="74"/>
      <c r="N40" s="75"/>
      <c r="O40" s="75"/>
      <c r="P40" s="75"/>
      <c r="Q40" s="75"/>
      <c r="R40" s="75"/>
      <c r="S40" s="75"/>
      <c r="T40" s="75"/>
    </row>
    <row r="41" spans="1:20" x14ac:dyDescent="0.25">
      <c r="A41" s="47">
        <f>IF(K41=0,,IF(ISTEXT(K40),COUNTA($K$6:K41),IF(K41=K40,A40,COUNTA($K$6:K41))))</f>
        <v>36</v>
      </c>
      <c r="B41" t="s">
        <v>143</v>
      </c>
      <c r="C41" t="s">
        <v>126</v>
      </c>
      <c r="D41"/>
      <c r="E41">
        <v>266</v>
      </c>
      <c r="F41"/>
      <c r="G41"/>
      <c r="H41"/>
      <c r="I41"/>
      <c r="J41"/>
      <c r="K41">
        <f>IF(COUNTA(D41:J41)&gt;4,SUM(MAX(D41:J41),LARGE(D41:J41,2),LARGE(D41:J41,3),LARGE(D41:J41,4)),SUM(D41:J41))</f>
        <v>266</v>
      </c>
      <c r="L41" s="69"/>
      <c r="M41" s="63"/>
      <c r="N41" s="63"/>
      <c r="O41" s="63"/>
      <c r="P41" s="63"/>
      <c r="Q41" s="63"/>
      <c r="R41" s="63"/>
    </row>
    <row r="42" spans="1:20" ht="18.75" x14ac:dyDescent="0.25">
      <c r="A42" s="47">
        <f>IF(K42=0,,IF(ISTEXT(K41),COUNTA($K$6:K42),IF(K42=K41,A41,COUNTA($K$6:K42))))</f>
        <v>37</v>
      </c>
      <c r="B42" t="s">
        <v>19</v>
      </c>
      <c r="C42" t="s">
        <v>23</v>
      </c>
      <c r="D42">
        <v>257</v>
      </c>
      <c r="E42"/>
      <c r="F42"/>
      <c r="G42"/>
      <c r="H42"/>
      <c r="I42"/>
      <c r="J42"/>
      <c r="K42">
        <f>IF(COUNTA(D42:J42)&gt;4,SUM(MAX(D42:J42),LARGE(D42:J42,2),LARGE(D42:J42,3),LARGE(D42:J42,4)),SUM(D42:J42))</f>
        <v>257</v>
      </c>
      <c r="L42" s="3"/>
      <c r="M42" s="74"/>
      <c r="N42" s="75"/>
      <c r="O42" s="75"/>
      <c r="P42" s="75"/>
      <c r="Q42" s="75"/>
      <c r="R42" s="75"/>
      <c r="S42" s="75"/>
      <c r="T42" s="75"/>
    </row>
    <row r="43" spans="1:20" ht="18.75" x14ac:dyDescent="0.25">
      <c r="A43" s="47">
        <f>IF(K43=0,,IF(ISTEXT(K42),COUNTA($K$6:K43),IF(K43=K42,A42,COUNTA($K$6:K43))))</f>
        <v>38</v>
      </c>
      <c r="B43" t="s">
        <v>22</v>
      </c>
      <c r="C43" t="s">
        <v>23</v>
      </c>
      <c r="D43">
        <v>246</v>
      </c>
      <c r="E43"/>
      <c r="F43"/>
      <c r="G43"/>
      <c r="H43"/>
      <c r="I43"/>
      <c r="J43"/>
      <c r="K43">
        <f>IF(COUNTA(D43:J43)&gt;4,SUM(MAX(D43:J43),LARGE(D43:J43,2),LARGE(D43:J43,3),LARGE(D43:J43,4)),SUM(D43:J43))</f>
        <v>246</v>
      </c>
      <c r="L43" s="3"/>
      <c r="M43" s="60"/>
      <c r="N43" s="75"/>
      <c r="O43" s="75"/>
      <c r="P43" s="75"/>
      <c r="Q43" s="75"/>
      <c r="R43" s="75"/>
      <c r="S43" s="75"/>
      <c r="T43" s="75"/>
    </row>
    <row r="44" spans="1:20" x14ac:dyDescent="0.25">
      <c r="A44" s="47">
        <f>IF(K44=0,,IF(ISTEXT(K43),COUNTA($K$6:K44),IF(K44=K43,A43,COUNTA($K$6:K44))))</f>
        <v>39</v>
      </c>
      <c r="B44" t="s">
        <v>130</v>
      </c>
      <c r="C44" t="s">
        <v>126</v>
      </c>
      <c r="D44">
        <v>229</v>
      </c>
      <c r="E44"/>
      <c r="F44"/>
      <c r="G44"/>
      <c r="H44"/>
      <c r="I44"/>
      <c r="J44"/>
      <c r="K44">
        <f>IF(COUNTA(D44:J44)&gt;4,SUM(MAX(D44:J44),LARGE(D44:J44,2),LARGE(D44:J44,3),LARGE(D44:J44,4)),SUM(D44:J44))</f>
        <v>229</v>
      </c>
      <c r="M44" s="63"/>
      <c r="N44" s="63"/>
      <c r="O44" s="63"/>
      <c r="P44" s="63"/>
      <c r="Q44" s="63"/>
      <c r="R44" s="63"/>
      <c r="S44" s="32"/>
      <c r="T44" s="32"/>
    </row>
    <row r="45" spans="1:20" x14ac:dyDescent="0.25">
      <c r="A45" s="47">
        <f>IF(K45=0,,IF(ISTEXT(K44),COUNTA($K$6:K45),IF(K45=K44,A44,COUNTA($K$6:K45))))</f>
        <v>39</v>
      </c>
      <c r="B45" t="s">
        <v>142</v>
      </c>
      <c r="C45" t="s">
        <v>126</v>
      </c>
      <c r="D45"/>
      <c r="E45">
        <v>229</v>
      </c>
      <c r="F45"/>
      <c r="G45"/>
      <c r="H45"/>
      <c r="I45"/>
      <c r="J45"/>
      <c r="K45">
        <f>IF(COUNTA(D45:J45)&gt;4,SUM(MAX(D45:J45),LARGE(D45:J45,2),LARGE(D45:J45,3),LARGE(D45:J45,4)),SUM(D45:J45))</f>
        <v>229</v>
      </c>
      <c r="M45" s="63"/>
      <c r="N45" s="63"/>
      <c r="O45" s="63"/>
      <c r="P45" s="63"/>
      <c r="Q45" s="63"/>
      <c r="R45" s="63"/>
    </row>
    <row r="46" spans="1:20" x14ac:dyDescent="0.25">
      <c r="A46" s="47">
        <f>IF(K46=0,,IF(ISTEXT(K45),COUNTA($K$6:K46),IF(K46=K45,A45,COUNTA($K$6:K46))))</f>
        <v>41</v>
      </c>
      <c r="B46" t="s">
        <v>131</v>
      </c>
      <c r="C46" t="s">
        <v>126</v>
      </c>
      <c r="D46">
        <v>225</v>
      </c>
      <c r="E46"/>
      <c r="F46"/>
      <c r="G46"/>
      <c r="H46"/>
      <c r="I46"/>
      <c r="J46"/>
      <c r="K46">
        <f>IF(COUNTA(D46:J46)&gt;4,SUM(MAX(D46:J46),LARGE(D46:J46,2),LARGE(D46:J46,3),LARGE(D46:J46,4)),SUM(D46:J46))</f>
        <v>225</v>
      </c>
      <c r="M46" s="63"/>
      <c r="N46" s="63"/>
      <c r="O46" s="63"/>
      <c r="P46" s="63"/>
      <c r="Q46" s="63"/>
      <c r="R46" s="63"/>
      <c r="S46" s="32"/>
      <c r="T46" s="32"/>
    </row>
    <row r="47" spans="1:20" x14ac:dyDescent="0.25">
      <c r="A47" s="47">
        <f>IF(K47=0,,IF(ISTEXT(K46),COUNTA($K$6:K47),IF(K47=K46,A46,COUNTA($K$6:K47))))</f>
        <v>42</v>
      </c>
      <c r="B47" t="s">
        <v>17</v>
      </c>
      <c r="C47" t="s">
        <v>23</v>
      </c>
      <c r="D47">
        <v>210</v>
      </c>
      <c r="E47"/>
      <c r="F47"/>
      <c r="G47"/>
      <c r="H47"/>
      <c r="I47"/>
      <c r="J47"/>
      <c r="K47">
        <f>IF(COUNTA(D47:J47)&gt;4,SUM(MAX(D47:J47),LARGE(D47:J47,2),LARGE(D47:J47,3),LARGE(D47:J47,4)),SUM(D47:J47))</f>
        <v>210</v>
      </c>
      <c r="L47" s="3"/>
      <c r="M47" s="96"/>
      <c r="N47" s="96"/>
      <c r="O47" s="96"/>
      <c r="P47" s="96"/>
      <c r="Q47" s="96"/>
      <c r="R47" s="96"/>
      <c r="S47" s="96"/>
      <c r="T47" s="96"/>
    </row>
    <row r="48" spans="1:20" ht="18.75" x14ac:dyDescent="0.25">
      <c r="A48" s="47">
        <f>IF(K48=0,,IF(ISTEXT(K47),COUNTA($K$6:K48),IF(K48=K47,A47,COUNTA($K$6:K48))))</f>
        <v>43</v>
      </c>
      <c r="B48" t="s">
        <v>128</v>
      </c>
      <c r="C48" t="s">
        <v>126</v>
      </c>
      <c r="D48">
        <v>201</v>
      </c>
      <c r="E48"/>
      <c r="F48"/>
      <c r="G48"/>
      <c r="H48"/>
      <c r="I48"/>
      <c r="J48"/>
      <c r="K48">
        <f>IF(COUNTA(D48:J48)&gt;4,SUM(MAX(D48:J48),LARGE(D48:J48,2),LARGE(D48:J48,3),LARGE(D48:J48,4)),SUM(D48:J48))</f>
        <v>201</v>
      </c>
      <c r="N48" s="77"/>
      <c r="P48" s="74"/>
      <c r="Q48" s="75"/>
      <c r="R48" s="75"/>
      <c r="S48" s="75"/>
      <c r="T48" s="75"/>
    </row>
    <row r="49" spans="1:20" ht="18.75" x14ac:dyDescent="0.25">
      <c r="A49" s="47">
        <f>IF(K49=0,,IF(ISTEXT(K48),COUNTA($K$6:K49),IF(K49=K48,A48,COUNTA($K$6:K49))))</f>
        <v>0</v>
      </c>
      <c r="B49" s="16" t="s">
        <v>182</v>
      </c>
      <c r="C49" s="24" t="s">
        <v>46</v>
      </c>
      <c r="K49" s="16">
        <f>IF(COUNTA(D49:J49)&gt;4,SUM(MAX(D49:J49),LARGE(D49:J49,2),LARGE(D49:J49,3),LARGE(D49:J49,4)),SUM(D49:J49))</f>
        <v>0</v>
      </c>
      <c r="M49" s="44"/>
      <c r="N49" s="3"/>
      <c r="O49" s="78"/>
      <c r="P49" s="66"/>
      <c r="Q49" s="59"/>
      <c r="R49" s="59"/>
      <c r="S49" s="59"/>
      <c r="T49" s="59"/>
    </row>
    <row r="50" spans="1:20" x14ac:dyDescent="0.25">
      <c r="A50" s="47">
        <f>IF(K50=0,,IF(ISTEXT(K49),COUNTA($K$6:K50),IF(K50=K49,A49,COUNTA($K$6:K50))))</f>
        <v>0</v>
      </c>
      <c r="K50" s="16">
        <f t="shared" ref="K50:K57" si="0">IF(COUNTA(D50:J50)&gt;4,SUM(MAX(D50:J50),LARGE(D50:J50,2),LARGE(D50:J50,3),LARGE(D50:J50,4)),SUM(D50:J50))</f>
        <v>0</v>
      </c>
      <c r="L50" s="48"/>
      <c r="M50" s="63"/>
      <c r="N50" s="52"/>
      <c r="O50" s="94"/>
      <c r="P50" s="82"/>
    </row>
    <row r="51" spans="1:20" x14ac:dyDescent="0.25">
      <c r="A51" s="47">
        <f>IF(K51=0,,IF(ISTEXT(K50),COUNTA($K$6:K51),IF(K51=K50,A50,COUNTA($K$6:K51))))</f>
        <v>0</v>
      </c>
      <c r="B51" s="3"/>
      <c r="C51" s="54"/>
      <c r="D51" s="54"/>
      <c r="K51" s="16">
        <f t="shared" si="0"/>
        <v>0</v>
      </c>
      <c r="M51" s="63"/>
      <c r="N51" s="52"/>
      <c r="O51" s="94"/>
      <c r="P51" s="82"/>
    </row>
    <row r="52" spans="1:20" x14ac:dyDescent="0.25">
      <c r="A52" s="47">
        <f>IF(K52=0,,IF(ISTEXT(K51),COUNTA($K$6:K52),IF(K52=K51,A51,COUNTA($K$6:K52))))</f>
        <v>0</v>
      </c>
      <c r="B52" s="63"/>
      <c r="C52" s="64"/>
      <c r="D52" s="64"/>
      <c r="E52" s="64"/>
      <c r="F52" s="64"/>
      <c r="K52" s="16">
        <f t="shared" si="0"/>
        <v>0</v>
      </c>
      <c r="L52" s="63"/>
      <c r="M52" s="63"/>
    </row>
    <row r="53" spans="1:20" x14ac:dyDescent="0.25">
      <c r="A53" s="47">
        <f>IF(K53=0,,IF(ISTEXT(K52),COUNTA($K$6:K53),IF(K53=K52,A52,COUNTA($K$6:K53))))</f>
        <v>0</v>
      </c>
      <c r="B53" s="63"/>
      <c r="C53" s="30"/>
      <c r="D53" s="26"/>
      <c r="E53" s="8"/>
      <c r="F53" s="8"/>
      <c r="G53" s="8"/>
      <c r="H53" s="8"/>
      <c r="I53" s="8"/>
      <c r="J53" s="8"/>
      <c r="K53" s="8">
        <f t="shared" si="0"/>
        <v>0</v>
      </c>
      <c r="L53" s="63"/>
      <c r="M53" s="63"/>
    </row>
    <row r="54" spans="1:20" x14ac:dyDescent="0.25">
      <c r="A54" s="47">
        <f>IF(K54=0,,IF(ISTEXT(K53),COUNTA($K$6:K54),IF(K54=K53,A53,COUNTA($K$6:K54))))</f>
        <v>0</v>
      </c>
      <c r="B54" s="44"/>
      <c r="C54" s="44"/>
      <c r="D54" s="44"/>
      <c r="E54" s="49"/>
      <c r="K54" s="16">
        <f t="shared" si="0"/>
        <v>0</v>
      </c>
      <c r="L54" s="29"/>
    </row>
    <row r="55" spans="1:20" x14ac:dyDescent="0.25">
      <c r="A55" s="47">
        <f>IF(K55=0,,IF(ISTEXT(K54),COUNTA($K$6:K55),IF(K55=K54,A54,COUNTA($K$6:K55))))</f>
        <v>0</v>
      </c>
      <c r="B55" s="3"/>
      <c r="K55" s="16">
        <f t="shared" si="0"/>
        <v>0</v>
      </c>
    </row>
    <row r="56" spans="1:20" x14ac:dyDescent="0.25">
      <c r="A56" s="47">
        <f>IF(K56=0,,IF(ISTEXT(K55),COUNTA($K$6:K56),IF(K56=K55,A55,COUNTA($K$6:K56))))</f>
        <v>0</v>
      </c>
      <c r="B56" s="63"/>
      <c r="C56" s="64"/>
      <c r="D56" s="64"/>
      <c r="E56" s="64"/>
      <c r="F56" s="64"/>
      <c r="K56" s="16">
        <f t="shared" si="0"/>
        <v>0</v>
      </c>
    </row>
    <row r="57" spans="1:20" x14ac:dyDescent="0.25">
      <c r="A57" s="47">
        <f>IF(K57=0,,IF(ISTEXT(K56),COUNTA($K$6:K57),IF(K57=K56,A56,COUNTA($K$6:K57))))</f>
        <v>0</v>
      </c>
      <c r="B57" s="100"/>
      <c r="D57" s="100"/>
      <c r="E57" s="100"/>
      <c r="K57" s="25">
        <f t="shared" si="0"/>
        <v>0</v>
      </c>
    </row>
    <row r="58" spans="1:20" x14ac:dyDescent="0.25">
      <c r="A58" s="47"/>
      <c r="B58" s="84"/>
      <c r="C58"/>
      <c r="D58" s="53"/>
      <c r="E58" s="64"/>
      <c r="F58" s="64"/>
    </row>
    <row r="59" spans="1:20" x14ac:dyDescent="0.25">
      <c r="A59" s="47"/>
      <c r="B59" s="4"/>
      <c r="C59"/>
      <c r="D59" s="53"/>
      <c r="E59" s="64"/>
      <c r="F59" s="64"/>
    </row>
    <row r="60" spans="1:20" x14ac:dyDescent="0.25">
      <c r="A60" s="47"/>
      <c r="B60" s="84"/>
      <c r="C60"/>
      <c r="D60" s="53"/>
    </row>
    <row r="61" spans="1:20" x14ac:dyDescent="0.25">
      <c r="A61" s="47"/>
      <c r="B61" s="63"/>
      <c r="C61" s="53"/>
      <c r="D61" s="53"/>
    </row>
    <row r="62" spans="1:20" x14ac:dyDescent="0.25">
      <c r="A62" s="47"/>
      <c r="B62" s="63"/>
      <c r="C62" s="53"/>
      <c r="D62" s="53"/>
    </row>
    <row r="63" spans="1:20" x14ac:dyDescent="0.25">
      <c r="A63" s="47"/>
      <c r="B63" s="63"/>
      <c r="C63" s="38"/>
      <c r="D63" s="53"/>
      <c r="E63" s="32"/>
    </row>
    <row r="64" spans="1:20" x14ac:dyDescent="0.25">
      <c r="A64" s="47"/>
      <c r="B64" s="63"/>
      <c r="C64" s="28"/>
      <c r="D64" s="53"/>
      <c r="E64" s="32"/>
    </row>
    <row r="65" spans="1:15" x14ac:dyDescent="0.25">
      <c r="A65" s="47"/>
      <c r="B65" s="63"/>
      <c r="C65" s="28"/>
      <c r="D65" s="53"/>
    </row>
    <row r="66" spans="1:15" x14ac:dyDescent="0.25">
      <c r="A66" s="47"/>
      <c r="B66" s="63"/>
      <c r="C66" s="28"/>
      <c r="D66" s="53"/>
      <c r="E66" s="32"/>
    </row>
    <row r="67" spans="1:15" x14ac:dyDescent="0.25">
      <c r="A67" s="47"/>
      <c r="B67" s="63"/>
      <c r="C67" s="28"/>
      <c r="D67" s="53"/>
      <c r="M67" s="7"/>
      <c r="N67" s="6"/>
      <c r="O67" s="6"/>
    </row>
    <row r="68" spans="1:15" x14ac:dyDescent="0.25">
      <c r="A68" s="47"/>
      <c r="B68" s="63"/>
      <c r="C68" s="28"/>
      <c r="D68" s="53"/>
      <c r="M68" s="7"/>
      <c r="N68" s="6"/>
      <c r="O68" s="6"/>
    </row>
    <row r="69" spans="1:15" x14ac:dyDescent="0.25">
      <c r="A69" s="47"/>
      <c r="B69" s="63"/>
      <c r="C69" s="53"/>
      <c r="D69" s="53"/>
      <c r="M69" s="7"/>
      <c r="N69" s="6"/>
      <c r="O69" s="6"/>
    </row>
    <row r="70" spans="1:15" x14ac:dyDescent="0.25">
      <c r="A70" s="47"/>
      <c r="B70" s="63"/>
      <c r="C70" s="7"/>
      <c r="M70" s="7"/>
      <c r="N70" s="6"/>
      <c r="O70" s="6"/>
    </row>
    <row r="71" spans="1:15" x14ac:dyDescent="0.25">
      <c r="A71" s="47"/>
      <c r="B71" s="63"/>
      <c r="C71" s="7"/>
      <c r="D71" s="14"/>
      <c r="M71" s="7"/>
      <c r="N71" s="6"/>
      <c r="O71" s="6"/>
    </row>
    <row r="72" spans="1:15" x14ac:dyDescent="0.25">
      <c r="A72" s="47"/>
      <c r="B72" s="63"/>
      <c r="C72" s="33"/>
      <c r="M72" s="7"/>
      <c r="N72" s="6"/>
      <c r="O72" s="6"/>
    </row>
    <row r="73" spans="1:15" x14ac:dyDescent="0.25">
      <c r="A73" s="47"/>
      <c r="B73" s="63"/>
      <c r="C73" s="7"/>
      <c r="D73" s="37"/>
      <c r="E73" s="32"/>
      <c r="M73" s="7"/>
      <c r="N73" s="6"/>
      <c r="O73" s="6"/>
    </row>
    <row r="74" spans="1:15" x14ac:dyDescent="0.25">
      <c r="A74" s="47"/>
      <c r="B74" s="63"/>
      <c r="C74" s="7"/>
      <c r="D74" s="14"/>
      <c r="M74" s="7"/>
      <c r="N74" s="6"/>
      <c r="O74" s="6"/>
    </row>
    <row r="75" spans="1:15" x14ac:dyDescent="0.25">
      <c r="A75" s="47"/>
      <c r="B75" s="63"/>
      <c r="C75" s="7"/>
      <c r="D75" s="37"/>
      <c r="E75" s="32"/>
      <c r="M75" s="7"/>
      <c r="N75" s="6"/>
      <c r="O75" s="6"/>
    </row>
    <row r="76" spans="1:15" x14ac:dyDescent="0.25">
      <c r="A76" s="47"/>
      <c r="B76" s="14"/>
      <c r="C76" s="7"/>
      <c r="D76" s="37"/>
      <c r="E76" s="32"/>
    </row>
    <row r="77" spans="1:15" x14ac:dyDescent="0.25">
      <c r="A77" s="47"/>
      <c r="B77" s="14"/>
      <c r="C77" s="7"/>
    </row>
    <row r="78" spans="1:15" x14ac:dyDescent="0.25">
      <c r="A78" s="47"/>
      <c r="B78" s="14"/>
      <c r="C78" s="7"/>
      <c r="D78" s="37"/>
      <c r="E78" s="32"/>
    </row>
    <row r="79" spans="1:15" x14ac:dyDescent="0.25">
      <c r="A79" s="47"/>
      <c r="B79" s="14"/>
      <c r="C79" s="7"/>
      <c r="D79" s="37"/>
      <c r="E79" s="32"/>
    </row>
    <row r="80" spans="1:15" x14ac:dyDescent="0.25">
      <c r="A80" s="47"/>
      <c r="B80" s="14"/>
      <c r="C80" s="7"/>
      <c r="D80" s="37"/>
      <c r="E80" s="32"/>
    </row>
    <row r="81" spans="1:5" x14ac:dyDescent="0.25">
      <c r="A81" s="47"/>
      <c r="B81" s="14"/>
      <c r="C81" s="7"/>
      <c r="D81" s="37"/>
      <c r="E81" s="32"/>
    </row>
    <row r="82" spans="1:5" x14ac:dyDescent="0.25">
      <c r="A82" s="47"/>
      <c r="B82" s="14"/>
      <c r="C82" s="7"/>
      <c r="D82" s="37"/>
      <c r="E82" s="32"/>
    </row>
    <row r="83" spans="1:5" x14ac:dyDescent="0.25">
      <c r="A83" s="47"/>
      <c r="B83" s="14"/>
      <c r="C83" s="7"/>
    </row>
    <row r="84" spans="1:5" x14ac:dyDescent="0.25">
      <c r="A84" s="47"/>
      <c r="B84" s="14"/>
      <c r="C84" s="7"/>
      <c r="D84" s="37"/>
      <c r="E84" s="32"/>
    </row>
    <row r="85" spans="1:5" x14ac:dyDescent="0.25">
      <c r="A85" s="47"/>
      <c r="B85" s="14"/>
      <c r="C85" s="7"/>
    </row>
    <row r="86" spans="1:5" x14ac:dyDescent="0.25">
      <c r="A86" s="47"/>
      <c r="B86" s="145"/>
      <c r="C86" s="145"/>
    </row>
    <row r="87" spans="1:5" x14ac:dyDescent="0.25">
      <c r="A87" s="47"/>
      <c r="B87" s="145"/>
      <c r="C87" s="145"/>
      <c r="D87" s="37"/>
      <c r="E87" s="32"/>
    </row>
    <row r="88" spans="1:5" x14ac:dyDescent="0.25">
      <c r="A88" s="47"/>
      <c r="B88" s="145"/>
      <c r="C88" s="145"/>
    </row>
    <row r="89" spans="1:5" x14ac:dyDescent="0.25">
      <c r="A89" s="47"/>
      <c r="B89" s="145"/>
      <c r="C89" s="145"/>
    </row>
    <row r="90" spans="1:5" x14ac:dyDescent="0.25">
      <c r="A90" s="47"/>
      <c r="B90" s="145"/>
      <c r="C90" s="145"/>
      <c r="D90" s="44"/>
    </row>
    <row r="91" spans="1:5" x14ac:dyDescent="0.25">
      <c r="A91" s="47"/>
      <c r="B91" s="145"/>
      <c r="C91" s="145"/>
      <c r="D91" s="37"/>
      <c r="E91" s="32"/>
    </row>
    <row r="92" spans="1:5" x14ac:dyDescent="0.25">
      <c r="A92" s="47"/>
      <c r="B92" s="145"/>
      <c r="C92" s="145"/>
      <c r="D92" s="44"/>
    </row>
    <row r="93" spans="1:5" x14ac:dyDescent="0.25">
      <c r="A93" s="47"/>
      <c r="B93" s="145"/>
      <c r="C93" s="145"/>
      <c r="D93" s="44"/>
    </row>
    <row r="94" spans="1:5" x14ac:dyDescent="0.25">
      <c r="A94" s="47"/>
      <c r="B94" s="145"/>
      <c r="C94" s="145"/>
      <c r="D94" s="44"/>
      <c r="E94" s="32"/>
    </row>
    <row r="95" spans="1:5" x14ac:dyDescent="0.25">
      <c r="A95" s="47"/>
      <c r="B95" s="145"/>
      <c r="C95" s="145"/>
    </row>
    <row r="96" spans="1:5" x14ac:dyDescent="0.25">
      <c r="A96" s="47"/>
      <c r="B96" s="145"/>
      <c r="C96" s="145"/>
    </row>
    <row r="97" spans="1:3" x14ac:dyDescent="0.25">
      <c r="A97" s="47"/>
      <c r="B97" s="145"/>
      <c r="C97" s="145"/>
    </row>
    <row r="98" spans="1:3" x14ac:dyDescent="0.25">
      <c r="A98" s="47"/>
      <c r="B98" s="145"/>
      <c r="C98" s="145"/>
    </row>
    <row r="99" spans="1:3" x14ac:dyDescent="0.25">
      <c r="A99" s="47"/>
      <c r="B99" s="145"/>
      <c r="C99" s="145"/>
    </row>
    <row r="100" spans="1:3" x14ac:dyDescent="0.25">
      <c r="A100" s="47"/>
      <c r="B100" s="145"/>
      <c r="C100" s="145"/>
    </row>
    <row r="101" spans="1:3" x14ac:dyDescent="0.25">
      <c r="A101" s="47"/>
      <c r="B101" s="145"/>
      <c r="C101" s="145"/>
    </row>
    <row r="102" spans="1:3" x14ac:dyDescent="0.25">
      <c r="A102" s="47"/>
      <c r="B102" s="145"/>
      <c r="C102" s="145"/>
    </row>
    <row r="103" spans="1:3" x14ac:dyDescent="0.25">
      <c r="A103" s="47"/>
      <c r="B103" s="145"/>
      <c r="C103" s="145"/>
    </row>
    <row r="104" spans="1:3" x14ac:dyDescent="0.25">
      <c r="A104" s="47"/>
      <c r="B104" s="145"/>
      <c r="C104" s="145"/>
    </row>
    <row r="105" spans="1:3" x14ac:dyDescent="0.25">
      <c r="A105" s="47"/>
      <c r="B105" s="145"/>
      <c r="C105" s="145"/>
    </row>
    <row r="106" spans="1:3" x14ac:dyDescent="0.25">
      <c r="A106" s="47"/>
      <c r="B106" s="145"/>
      <c r="C106" s="145"/>
    </row>
    <row r="107" spans="1:3" x14ac:dyDescent="0.25">
      <c r="A107" s="47"/>
      <c r="B107" s="145"/>
      <c r="C107" s="145"/>
    </row>
    <row r="108" spans="1:3" x14ac:dyDescent="0.25">
      <c r="A108" s="47"/>
      <c r="B108" s="145"/>
      <c r="C108" s="145"/>
    </row>
    <row r="109" spans="1:3" x14ac:dyDescent="0.25">
      <c r="B109" s="145"/>
      <c r="C109" s="145"/>
    </row>
  </sheetData>
  <sortState ref="A6:K49">
    <sortCondition descending="1" ref="K6:K49"/>
  </sortState>
  <mergeCells count="25">
    <mergeCell ref="B1:I1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9:C109"/>
    <mergeCell ref="B104:C104"/>
    <mergeCell ref="B105:C105"/>
    <mergeCell ref="B106:C106"/>
    <mergeCell ref="B107:C107"/>
    <mergeCell ref="B108:C108"/>
  </mergeCells>
  <phoneticPr fontId="0" type="noConversion"/>
  <pageMargins left="0.78740157499999996" right="0.78740157499999996" top="0.984251969" bottom="0.984251969" header="0.5" footer="0.5"/>
  <pageSetup paperSize="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Zeros="0" zoomScaleNormal="100" workbookViewId="0">
      <selection activeCell="B28" sqref="B28"/>
    </sheetView>
  </sheetViews>
  <sheetFormatPr baseColWidth="10" defaultRowHeight="15.75" x14ac:dyDescent="0.25"/>
  <cols>
    <col min="1" max="1" width="4.28515625" style="8" customWidth="1"/>
    <col min="2" max="2" width="28.140625" style="8" customWidth="1"/>
    <col min="3" max="3" width="23.5703125" style="30" bestFit="1" customWidth="1"/>
    <col min="4" max="4" width="9.42578125" style="26" bestFit="1" customWidth="1"/>
    <col min="5" max="8" width="9.42578125" style="8" bestFit="1" customWidth="1"/>
    <col min="9" max="9" width="9.42578125" style="8" customWidth="1"/>
    <col min="10" max="10" width="9.42578125" style="8" bestFit="1" customWidth="1"/>
    <col min="11" max="11" width="5.7109375" style="8" bestFit="1" customWidth="1"/>
    <col min="12" max="12" width="28.5703125" style="8" customWidth="1"/>
    <col min="13" max="13" width="26.42578125" style="8" customWidth="1"/>
    <col min="14" max="14" width="24.42578125" style="8" customWidth="1"/>
    <col min="15" max="16384" width="11.42578125" style="8"/>
  </cols>
  <sheetData>
    <row r="1" spans="1:22" x14ac:dyDescent="0.25">
      <c r="B1" s="147" t="s">
        <v>16</v>
      </c>
      <c r="C1" s="147"/>
      <c r="D1" s="147"/>
      <c r="E1" s="147"/>
      <c r="F1" s="147"/>
      <c r="G1" s="147"/>
      <c r="H1" s="147"/>
      <c r="I1" s="147"/>
      <c r="J1" s="147"/>
      <c r="N1" s="16"/>
      <c r="O1" s="16"/>
      <c r="P1" s="16"/>
      <c r="Q1" s="16"/>
      <c r="R1" s="16"/>
      <c r="S1" s="16"/>
      <c r="T1" s="16"/>
      <c r="U1" s="16"/>
    </row>
    <row r="2" spans="1:22" x14ac:dyDescent="0.25">
      <c r="N2" s="16"/>
      <c r="O2" s="16"/>
      <c r="P2" s="16"/>
      <c r="Q2" s="16"/>
      <c r="R2" s="16"/>
      <c r="S2" s="16"/>
      <c r="T2" s="16"/>
      <c r="U2" s="16"/>
    </row>
    <row r="3" spans="1:22" x14ac:dyDescent="0.25">
      <c r="B3" s="10" t="s">
        <v>13</v>
      </c>
      <c r="C3" s="35"/>
      <c r="N3" s="16"/>
      <c r="O3" s="16"/>
      <c r="P3" s="16"/>
      <c r="Q3" s="16"/>
      <c r="R3" s="16"/>
      <c r="S3" s="16"/>
      <c r="T3" s="16"/>
      <c r="U3" s="16"/>
    </row>
    <row r="4" spans="1:22" x14ac:dyDescent="0.25">
      <c r="M4" s="63"/>
      <c r="N4" s="16"/>
      <c r="O4" s="16"/>
      <c r="P4" s="16"/>
      <c r="Q4" s="16"/>
      <c r="R4" s="16"/>
      <c r="S4" s="16"/>
      <c r="T4" s="16"/>
      <c r="U4" s="16"/>
    </row>
    <row r="5" spans="1:22" x14ac:dyDescent="0.25">
      <c r="B5" s="11" t="s">
        <v>0</v>
      </c>
      <c r="C5" s="36" t="s">
        <v>1</v>
      </c>
      <c r="D5" s="12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9</v>
      </c>
      <c r="K5" s="12" t="s">
        <v>8</v>
      </c>
      <c r="L5" s="63"/>
      <c r="M5" s="63"/>
      <c r="N5" s="16"/>
      <c r="O5" s="16"/>
      <c r="P5" s="16"/>
      <c r="Q5" s="16"/>
      <c r="R5" s="16"/>
      <c r="S5" s="16"/>
      <c r="T5" s="16"/>
      <c r="U5" s="16"/>
    </row>
    <row r="6" spans="1:22" ht="18.75" x14ac:dyDescent="0.25">
      <c r="A6" s="13">
        <f>IF(K6=0,,IF(ISTEXT(K5),COUNTA($K$6:K6),IF(K6=K5,A5,COUNTA($K$6:K6))))</f>
        <v>1</v>
      </c>
      <c r="B6" s="111" t="s">
        <v>56</v>
      </c>
      <c r="C6" s="103" t="s">
        <v>61</v>
      </c>
      <c r="D6" s="111">
        <v>300</v>
      </c>
      <c r="E6" s="26">
        <v>299</v>
      </c>
      <c r="F6" s="8">
        <v>298</v>
      </c>
      <c r="J6" s="8">
        <v>299</v>
      </c>
      <c r="K6" s="8">
        <f t="shared" ref="K6:K37" si="0">IF(COUNTA(D6:J6)&gt;4,SUM(MAX(D6:J6),LARGE(D6:J6,2),LARGE(D6:J6,3),LARGE(D6:J6,4)),SUM(D6:J6))</f>
        <v>1196</v>
      </c>
      <c r="M6" s="93"/>
      <c r="N6" s="66"/>
      <c r="O6" s="61"/>
      <c r="P6" s="59"/>
      <c r="Q6" s="59"/>
      <c r="R6" s="59"/>
      <c r="S6" s="59"/>
      <c r="T6" s="59"/>
      <c r="U6" s="16"/>
    </row>
    <row r="7" spans="1:22" x14ac:dyDescent="0.25">
      <c r="A7" s="13">
        <f>IF(K7=0,,IF(ISTEXT(K6),COUNTA($K$6:K7),IF(K7=K6,A6,COUNTA($K$6:K7))))</f>
        <v>2</v>
      </c>
      <c r="B7" s="103" t="s">
        <v>165</v>
      </c>
      <c r="C7" s="103" t="s">
        <v>161</v>
      </c>
      <c r="D7" s="113">
        <v>294</v>
      </c>
      <c r="E7" s="8">
        <v>295</v>
      </c>
      <c r="I7" s="8">
        <v>297</v>
      </c>
      <c r="J7" s="8">
        <v>299</v>
      </c>
      <c r="K7" s="8">
        <f t="shared" si="0"/>
        <v>1185</v>
      </c>
      <c r="M7" s="72"/>
      <c r="N7" s="72"/>
      <c r="O7" s="58"/>
      <c r="P7" s="63"/>
      <c r="Q7" s="63"/>
      <c r="R7" s="63"/>
      <c r="S7" s="16"/>
    </row>
    <row r="8" spans="1:22" x14ac:dyDescent="0.25">
      <c r="A8" s="13">
        <f>IF(K8=0,,IF(ISTEXT(K7),COUNTA($K$6:K8),IF(K8=K7,A7,COUNTA($K$6:K8))))</f>
        <v>3</v>
      </c>
      <c r="B8" s="103" t="s">
        <v>69</v>
      </c>
      <c r="C8" s="103" t="s">
        <v>70</v>
      </c>
      <c r="D8" s="103">
        <v>293</v>
      </c>
      <c r="E8" s="8">
        <v>294</v>
      </c>
      <c r="F8" s="8">
        <v>292</v>
      </c>
      <c r="G8" s="8">
        <v>292</v>
      </c>
      <c r="I8" s="8">
        <v>297</v>
      </c>
      <c r="K8" s="8">
        <f t="shared" si="0"/>
        <v>1176</v>
      </c>
      <c r="L8" s="5"/>
      <c r="M8" s="1"/>
      <c r="N8" s="72"/>
      <c r="O8" s="58"/>
      <c r="P8" s="63"/>
      <c r="Q8" s="63"/>
      <c r="R8" s="63"/>
      <c r="S8" s="32"/>
    </row>
    <row r="9" spans="1:22" ht="18.75" x14ac:dyDescent="0.25">
      <c r="A9" s="13">
        <f>IF(K9=0,,IF(ISTEXT(K8),COUNTA($K$6:K9),IF(K9=K8,A8,COUNTA($K$6:K9))))</f>
        <v>4</v>
      </c>
      <c r="B9" s="103" t="s">
        <v>117</v>
      </c>
      <c r="C9" s="103" t="s">
        <v>110</v>
      </c>
      <c r="D9" s="103">
        <v>288</v>
      </c>
      <c r="E9" s="103">
        <v>291</v>
      </c>
      <c r="F9" s="8">
        <v>293</v>
      </c>
      <c r="G9" s="8">
        <v>298</v>
      </c>
      <c r="I9" s="8">
        <v>292</v>
      </c>
      <c r="K9" s="8">
        <f t="shared" si="0"/>
        <v>1174</v>
      </c>
      <c r="L9" s="5"/>
      <c r="M9" s="31"/>
      <c r="N9" s="74"/>
      <c r="O9" s="75"/>
      <c r="P9" s="75"/>
      <c r="Q9" s="75"/>
      <c r="R9" s="75"/>
      <c r="S9" s="75"/>
      <c r="T9" s="75"/>
      <c r="U9" s="16"/>
    </row>
    <row r="10" spans="1:22" ht="18.75" x14ac:dyDescent="0.25">
      <c r="A10" s="13">
        <f>IF(K10=0,,IF(ISTEXT(K9),COUNTA($K$6:K10),IF(K10=K9,A9,COUNTA($K$6:K10))))</f>
        <v>5</v>
      </c>
      <c r="B10" s="103" t="s">
        <v>97</v>
      </c>
      <c r="C10" s="103" t="s">
        <v>81</v>
      </c>
      <c r="D10" s="103"/>
      <c r="G10" s="112">
        <v>290</v>
      </c>
      <c r="H10" s="108">
        <v>288</v>
      </c>
      <c r="I10" s="108">
        <v>295</v>
      </c>
      <c r="J10" s="8">
        <v>295</v>
      </c>
      <c r="K10" s="8">
        <f t="shared" si="0"/>
        <v>1168</v>
      </c>
      <c r="L10"/>
      <c r="M10" s="74"/>
      <c r="N10" s="75"/>
      <c r="O10" s="75"/>
      <c r="P10" s="75"/>
      <c r="Q10" s="75"/>
      <c r="R10" s="75"/>
      <c r="S10" s="75"/>
      <c r="T10" s="75"/>
      <c r="U10" s="16"/>
    </row>
    <row r="11" spans="1:22" x14ac:dyDescent="0.25">
      <c r="A11" s="13">
        <f>IF(K11=0,,IF(ISTEXT(K10),COUNTA($K$6:K11),IF(K11=K10,A10,COUNTA($K$6:K11))))</f>
        <v>6</v>
      </c>
      <c r="B11" s="114" t="s">
        <v>175</v>
      </c>
      <c r="C11" s="103" t="s">
        <v>173</v>
      </c>
      <c r="D11" s="26">
        <v>272</v>
      </c>
      <c r="E11" s="8">
        <v>291</v>
      </c>
      <c r="F11" s="8">
        <v>290</v>
      </c>
      <c r="G11" s="8">
        <v>290</v>
      </c>
      <c r="H11" s="8">
        <v>286</v>
      </c>
      <c r="I11" s="8">
        <v>291</v>
      </c>
      <c r="K11" s="8">
        <f t="shared" si="0"/>
        <v>1162</v>
      </c>
      <c r="M11" s="63"/>
      <c r="N11" s="63"/>
      <c r="O11" s="63"/>
      <c r="P11" s="63"/>
      <c r="Q11" s="63"/>
      <c r="R11" s="63"/>
      <c r="S11" s="16"/>
    </row>
    <row r="12" spans="1:22" ht="18.75" x14ac:dyDescent="0.25">
      <c r="A12" s="13">
        <f>IF(K12=0,,IF(ISTEXT(K11),COUNTA($K$6:K12),IF(K12=K11,A11,COUNTA($K$6:K12))))</f>
        <v>7</v>
      </c>
      <c r="B12" s="103" t="s">
        <v>83</v>
      </c>
      <c r="C12" s="103" t="s">
        <v>81</v>
      </c>
      <c r="D12" s="103">
        <v>291</v>
      </c>
      <c r="E12" s="103">
        <v>282</v>
      </c>
      <c r="G12" s="108">
        <v>290</v>
      </c>
      <c r="H12" s="108">
        <v>285</v>
      </c>
      <c r="I12" s="108">
        <v>289</v>
      </c>
      <c r="J12" s="103"/>
      <c r="K12" s="8">
        <f t="shared" si="0"/>
        <v>1155</v>
      </c>
      <c r="L12" s="52"/>
      <c r="M12" s="60"/>
      <c r="N12" s="75"/>
      <c r="O12" s="75"/>
      <c r="P12" s="75"/>
      <c r="Q12" s="75"/>
      <c r="R12" s="75"/>
      <c r="S12" s="75"/>
      <c r="T12" s="75"/>
      <c r="U12" s="16"/>
    </row>
    <row r="13" spans="1:22" ht="18.75" x14ac:dyDescent="0.25">
      <c r="A13" s="13">
        <f>IF(K13=0,,IF(ISTEXT(K12),COUNTA($K$6:K13),IF(K13=K12,A12,COUNTA($K$6:K13))))</f>
        <v>8</v>
      </c>
      <c r="B13" s="106" t="s">
        <v>47</v>
      </c>
      <c r="C13" s="103" t="s">
        <v>46</v>
      </c>
      <c r="D13" s="106">
        <v>291</v>
      </c>
      <c r="E13" s="106">
        <v>290</v>
      </c>
      <c r="F13" s="105">
        <v>284</v>
      </c>
      <c r="H13" s="105">
        <v>287</v>
      </c>
      <c r="I13" s="107">
        <v>283</v>
      </c>
      <c r="J13" s="105"/>
      <c r="K13" s="8">
        <f t="shared" si="0"/>
        <v>1152</v>
      </c>
      <c r="L13" s="63"/>
      <c r="M13" s="63"/>
      <c r="N13" s="66"/>
      <c r="O13" s="59"/>
      <c r="P13" s="59"/>
      <c r="Q13" s="59"/>
      <c r="R13" s="59"/>
      <c r="S13" s="59"/>
      <c r="T13" s="59"/>
      <c r="U13" s="16"/>
      <c r="V13" s="16"/>
    </row>
    <row r="14" spans="1:22" x14ac:dyDescent="0.25">
      <c r="A14" s="13">
        <f>IF(K14=0,,IF(ISTEXT(K13),COUNTA($K$6:K14),IF(K14=K13,A13,COUNTA($K$6:K14))))</f>
        <v>9</v>
      </c>
      <c r="B14" s="114" t="s">
        <v>176</v>
      </c>
      <c r="C14" s="30" t="s">
        <v>173</v>
      </c>
      <c r="D14" s="26">
        <v>283</v>
      </c>
      <c r="E14" s="8">
        <v>288</v>
      </c>
      <c r="F14" s="8">
        <v>291</v>
      </c>
      <c r="H14" s="8">
        <v>286</v>
      </c>
      <c r="I14" s="8">
        <v>283</v>
      </c>
      <c r="K14" s="8">
        <f t="shared" si="0"/>
        <v>1148</v>
      </c>
      <c r="M14" s="63"/>
      <c r="N14" s="63"/>
      <c r="O14" s="63"/>
      <c r="P14" s="63"/>
      <c r="Q14" s="63"/>
      <c r="R14" s="63"/>
      <c r="S14" s="16"/>
    </row>
    <row r="15" spans="1:22" ht="18.75" x14ac:dyDescent="0.25">
      <c r="A15" s="13">
        <f>IF(K15=0,,IF(ISTEXT(K14),COUNTA($K$6:K15),IF(K15=K14,A14,COUNTA($K$6:K15))))</f>
        <v>10</v>
      </c>
      <c r="B15" s="103" t="s">
        <v>82</v>
      </c>
      <c r="C15" s="103" t="s">
        <v>81</v>
      </c>
      <c r="D15" s="103">
        <v>279</v>
      </c>
      <c r="E15" s="103">
        <v>285</v>
      </c>
      <c r="G15" s="108">
        <v>275</v>
      </c>
      <c r="H15" s="108">
        <v>274</v>
      </c>
      <c r="I15" s="108">
        <v>285</v>
      </c>
      <c r="J15" s="103"/>
      <c r="K15" s="8">
        <f t="shared" si="0"/>
        <v>1124</v>
      </c>
      <c r="L15" s="5"/>
      <c r="M15" s="74"/>
      <c r="N15" s="75"/>
      <c r="O15" s="75"/>
      <c r="P15" s="75"/>
      <c r="Q15" s="75"/>
      <c r="R15" s="75"/>
      <c r="S15" s="75"/>
      <c r="T15" s="75"/>
      <c r="U15" s="16"/>
    </row>
    <row r="16" spans="1:22" ht="18.75" x14ac:dyDescent="0.25">
      <c r="A16" s="13">
        <f>IF(K16=0,,IF(ISTEXT(K15),COUNTA($K$6:K16),IF(K16=K15,A15,COUNTA($K$6:K16))))</f>
        <v>11</v>
      </c>
      <c r="B16" s="105" t="s">
        <v>48</v>
      </c>
      <c r="C16" s="103" t="s">
        <v>46</v>
      </c>
      <c r="D16" s="105">
        <v>281</v>
      </c>
      <c r="E16" s="105">
        <v>279</v>
      </c>
      <c r="F16" s="105">
        <v>277</v>
      </c>
      <c r="H16" s="105">
        <v>276</v>
      </c>
      <c r="I16" s="105">
        <v>284</v>
      </c>
      <c r="J16" s="105"/>
      <c r="K16" s="8">
        <f t="shared" si="0"/>
        <v>1121</v>
      </c>
      <c r="L16" s="63"/>
      <c r="M16" s="63"/>
      <c r="N16" s="66"/>
      <c r="O16" s="59"/>
      <c r="P16" s="59"/>
      <c r="Q16" s="59"/>
      <c r="R16" s="59"/>
      <c r="S16" s="59"/>
      <c r="T16" s="59"/>
      <c r="U16" s="16"/>
    </row>
    <row r="17" spans="1:22" ht="18.75" x14ac:dyDescent="0.25">
      <c r="A17" s="13">
        <f>IF(K17=0,,IF(ISTEXT(K16),COUNTA($K$6:K17),IF(K17=K16,A16,COUNTA($K$6:K17))))</f>
        <v>12</v>
      </c>
      <c r="B17" s="103" t="s">
        <v>84</v>
      </c>
      <c r="C17" s="103" t="s">
        <v>81</v>
      </c>
      <c r="D17" s="103">
        <v>269</v>
      </c>
      <c r="E17" s="103">
        <v>280</v>
      </c>
      <c r="G17" s="108">
        <v>275</v>
      </c>
      <c r="H17" s="108">
        <v>275</v>
      </c>
      <c r="I17" s="108">
        <v>288</v>
      </c>
      <c r="J17" s="103"/>
      <c r="K17" s="8">
        <f t="shared" si="0"/>
        <v>1118</v>
      </c>
      <c r="L17" s="52"/>
      <c r="M17" s="74"/>
      <c r="N17" s="75"/>
      <c r="O17" s="75"/>
      <c r="P17" s="75"/>
      <c r="Q17" s="75"/>
      <c r="R17" s="75"/>
      <c r="S17" s="75"/>
      <c r="T17" s="75"/>
      <c r="U17" s="16"/>
    </row>
    <row r="18" spans="1:22" x14ac:dyDescent="0.25">
      <c r="A18" s="13">
        <f>IF(K18=0,,IF(ISTEXT(K17),COUNTA($K$6:K18),IF(K18=K17,A17,COUNTA($K$6:K18))))</f>
        <v>13</v>
      </c>
      <c r="B18" s="50" t="s">
        <v>148</v>
      </c>
      <c r="C18" s="50" t="s">
        <v>70</v>
      </c>
      <c r="D18" s="113"/>
      <c r="E18" s="8">
        <v>269</v>
      </c>
      <c r="F18" s="8">
        <v>270</v>
      </c>
      <c r="G18" s="19">
        <v>280</v>
      </c>
      <c r="H18" s="19"/>
      <c r="J18" s="19">
        <v>285</v>
      </c>
      <c r="K18" s="8">
        <f t="shared" si="0"/>
        <v>1104</v>
      </c>
      <c r="M18" s="101"/>
      <c r="N18" s="72"/>
      <c r="O18" s="58"/>
      <c r="P18" s="63"/>
      <c r="Q18" s="63"/>
      <c r="R18" s="63"/>
      <c r="S18" s="32"/>
    </row>
    <row r="19" spans="1:22" ht="18.75" x14ac:dyDescent="0.25">
      <c r="A19" s="13">
        <f>IF(K19=0,,IF(ISTEXT(K18),COUNTA($K$6:K19),IF(K19=K18,A18,COUNTA($K$6:K19))))</f>
        <v>14</v>
      </c>
      <c r="B19" s="105" t="s">
        <v>49</v>
      </c>
      <c r="C19" s="103" t="s">
        <v>46</v>
      </c>
      <c r="D19" s="105">
        <v>258</v>
      </c>
      <c r="E19" s="105">
        <v>275</v>
      </c>
      <c r="F19" s="105">
        <v>271</v>
      </c>
      <c r="H19" s="105">
        <v>257</v>
      </c>
      <c r="I19" s="105">
        <v>256</v>
      </c>
      <c r="J19" s="105"/>
      <c r="K19" s="8">
        <f t="shared" si="0"/>
        <v>1061</v>
      </c>
      <c r="L19" s="63"/>
      <c r="M19" s="63"/>
      <c r="N19" s="66"/>
      <c r="O19" s="59"/>
      <c r="P19" s="59"/>
      <c r="Q19" s="59"/>
      <c r="R19" s="59"/>
      <c r="S19" s="59"/>
      <c r="T19" s="59"/>
      <c r="U19" s="16"/>
    </row>
    <row r="20" spans="1:22" ht="18.75" x14ac:dyDescent="0.25">
      <c r="A20" s="13">
        <f>IF(K20=0,,IF(ISTEXT(K19),COUNTA($K$6:K20),IF(K20=K19,A19,COUNTA($K$6:K20))))</f>
        <v>15</v>
      </c>
      <c r="B20" s="105" t="s">
        <v>51</v>
      </c>
      <c r="C20" s="103" t="s">
        <v>46</v>
      </c>
      <c r="D20" s="105">
        <v>239</v>
      </c>
      <c r="F20" s="105">
        <v>277</v>
      </c>
      <c r="H20" s="105">
        <v>264</v>
      </c>
      <c r="I20" s="105">
        <v>272</v>
      </c>
      <c r="J20" s="105"/>
      <c r="K20" s="8">
        <f t="shared" si="0"/>
        <v>1052</v>
      </c>
      <c r="L20" s="5"/>
      <c r="M20" s="63"/>
      <c r="N20" s="92"/>
      <c r="O20" s="92"/>
      <c r="P20" s="59"/>
      <c r="Q20" s="59"/>
      <c r="R20" s="59"/>
      <c r="S20" s="59"/>
      <c r="T20" s="59"/>
      <c r="U20" s="16"/>
    </row>
    <row r="21" spans="1:22" x14ac:dyDescent="0.25">
      <c r="A21" s="13">
        <f>IF(K21=0,,IF(ISTEXT(K20),COUNTA($K$6:K21),IF(K21=K20,A20,COUNTA($K$6:K21))))</f>
        <v>16</v>
      </c>
      <c r="B21" s="50" t="s">
        <v>149</v>
      </c>
      <c r="C21" s="50" t="s">
        <v>70</v>
      </c>
      <c r="D21" s="113"/>
      <c r="E21" s="8">
        <v>291</v>
      </c>
      <c r="F21" s="8">
        <v>285</v>
      </c>
      <c r="G21" s="8">
        <v>291</v>
      </c>
      <c r="K21" s="8">
        <f t="shared" si="0"/>
        <v>867</v>
      </c>
      <c r="L21" s="25"/>
      <c r="M21" s="72"/>
      <c r="N21" s="72"/>
      <c r="O21" s="58"/>
      <c r="P21" s="63"/>
      <c r="Q21" s="63"/>
      <c r="R21" s="63"/>
      <c r="S21" s="16"/>
    </row>
    <row r="22" spans="1:22" ht="18.75" x14ac:dyDescent="0.25">
      <c r="A22" s="13">
        <f>IF(K22=0,,IF(ISTEXT(K21),COUNTA($K$6:K22),IF(K22=K21,A21,COUNTA($K$6:K22))))</f>
        <v>17</v>
      </c>
      <c r="B22" s="111" t="s">
        <v>57</v>
      </c>
      <c r="C22" s="111" t="s">
        <v>61</v>
      </c>
      <c r="D22" s="111">
        <v>279</v>
      </c>
      <c r="E22" s="8">
        <v>293</v>
      </c>
      <c r="F22" s="8">
        <v>289</v>
      </c>
      <c r="K22" s="8">
        <f t="shared" si="0"/>
        <v>861</v>
      </c>
      <c r="M22" s="3"/>
      <c r="N22" s="66"/>
      <c r="O22" s="59"/>
      <c r="P22" s="59"/>
      <c r="Q22" s="59"/>
      <c r="R22" s="59"/>
      <c r="S22" s="59"/>
      <c r="T22" s="59"/>
      <c r="U22" s="16"/>
    </row>
    <row r="23" spans="1:22" ht="18.75" x14ac:dyDescent="0.25">
      <c r="A23" s="13">
        <f>IF(K23=0,,IF(ISTEXT(K22),COUNTA($K$6:K23),IF(K23=K22,A22,COUNTA($K$6:K23))))</f>
        <v>18</v>
      </c>
      <c r="B23" s="111" t="s">
        <v>59</v>
      </c>
      <c r="C23" s="111" t="s">
        <v>61</v>
      </c>
      <c r="D23" s="111">
        <v>287</v>
      </c>
      <c r="E23" s="16">
        <v>274</v>
      </c>
      <c r="F23" s="8">
        <v>287</v>
      </c>
      <c r="K23" s="8">
        <f t="shared" si="0"/>
        <v>848</v>
      </c>
      <c r="L23" s="5"/>
      <c r="M23" s="3"/>
      <c r="N23" s="66"/>
      <c r="O23" s="73"/>
      <c r="P23" s="59"/>
      <c r="Q23" s="59"/>
      <c r="R23" s="59"/>
      <c r="S23" s="59"/>
      <c r="T23" s="59"/>
      <c r="U23" s="16"/>
    </row>
    <row r="24" spans="1:22" ht="22.5" customHeight="1" x14ac:dyDescent="0.25">
      <c r="A24" s="13">
        <f>IF(K24=0,,IF(ISTEXT(K23),COUNTA($K$6:K24),IF(K24=K23,A23,COUNTA($K$6:K24))))</f>
        <v>19</v>
      </c>
      <c r="B24" s="105" t="s">
        <v>50</v>
      </c>
      <c r="C24" s="103" t="s">
        <v>46</v>
      </c>
      <c r="D24" s="105">
        <v>297</v>
      </c>
      <c r="F24" s="105">
        <v>260</v>
      </c>
      <c r="H24" s="105">
        <v>278</v>
      </c>
      <c r="I24" s="105"/>
      <c r="J24" s="105"/>
      <c r="K24" s="8">
        <f t="shared" si="0"/>
        <v>835</v>
      </c>
      <c r="L24" s="63"/>
      <c r="M24" s="63"/>
      <c r="N24" s="92"/>
      <c r="O24" s="92"/>
      <c r="P24" s="59"/>
      <c r="Q24" s="59"/>
      <c r="R24" s="59"/>
      <c r="S24" s="59"/>
      <c r="T24" s="59"/>
      <c r="U24" s="16"/>
    </row>
    <row r="25" spans="1:22" ht="18.75" x14ac:dyDescent="0.25">
      <c r="A25" s="13">
        <f>IF(K25=0,,IF(ISTEXT(K24),COUNTA($K$6:K25),IF(K25=K24,A24,COUNTA($K$6:K25))))</f>
        <v>20</v>
      </c>
      <c r="B25" s="111" t="s">
        <v>58</v>
      </c>
      <c r="C25" s="111" t="s">
        <v>61</v>
      </c>
      <c r="D25" s="111">
        <v>270</v>
      </c>
      <c r="E25" s="16">
        <v>283</v>
      </c>
      <c r="F25" s="8">
        <v>272</v>
      </c>
      <c r="K25" s="8">
        <f t="shared" si="0"/>
        <v>825</v>
      </c>
      <c r="M25" s="3"/>
      <c r="N25" s="66"/>
      <c r="O25" s="73"/>
      <c r="P25" s="59"/>
      <c r="Q25" s="59"/>
      <c r="R25" s="59"/>
      <c r="S25" s="59"/>
      <c r="T25" s="59"/>
      <c r="U25" s="16"/>
    </row>
    <row r="26" spans="1:22" ht="18.75" x14ac:dyDescent="0.25">
      <c r="A26" s="13">
        <f>IF(K26=0,,IF(ISTEXT(K25),COUNTA($K$6:K26),IF(K26=K25,A25,COUNTA($K$6:K26))))</f>
        <v>21</v>
      </c>
      <c r="B26" s="103" t="s">
        <v>102</v>
      </c>
      <c r="C26" s="103" t="s">
        <v>101</v>
      </c>
      <c r="D26" s="103">
        <v>281</v>
      </c>
      <c r="E26" s="103">
        <v>289</v>
      </c>
      <c r="K26" s="8">
        <f t="shared" si="0"/>
        <v>570</v>
      </c>
      <c r="L26" s="52"/>
      <c r="M26" s="74"/>
      <c r="N26" s="75"/>
      <c r="O26" s="75"/>
      <c r="P26" s="75"/>
      <c r="Q26" s="75"/>
      <c r="R26" s="75"/>
      <c r="S26" s="75"/>
      <c r="T26" s="75"/>
      <c r="U26" s="16"/>
    </row>
    <row r="27" spans="1:22" ht="18.75" x14ac:dyDescent="0.25">
      <c r="A27" s="13">
        <f>IF(K27=0,,IF(ISTEXT(K26),COUNTA($K$6:K27),IF(K27=K26,A26,COUNTA($K$6:K27))))</f>
        <v>22</v>
      </c>
      <c r="B27" s="103" t="s">
        <v>134</v>
      </c>
      <c r="C27" s="103" t="s">
        <v>126</v>
      </c>
      <c r="D27" s="103">
        <v>272</v>
      </c>
      <c r="E27" s="103">
        <v>276</v>
      </c>
      <c r="K27" s="8">
        <f t="shared" si="0"/>
        <v>548</v>
      </c>
      <c r="L27" s="5"/>
      <c r="M27" s="1"/>
      <c r="N27" s="72"/>
      <c r="O27" s="58"/>
      <c r="P27" s="63"/>
      <c r="Q27" s="63"/>
      <c r="R27" s="63"/>
      <c r="S27" s="75"/>
      <c r="T27" s="75"/>
      <c r="U27" s="16"/>
    </row>
    <row r="28" spans="1:22" ht="18.75" x14ac:dyDescent="0.25">
      <c r="A28" s="13">
        <f>IF(K28=0,,IF(ISTEXT(K27),COUNTA($K$6:K28),IF(K28=K27,A27,COUNTA($K$6:K28))))</f>
        <v>23</v>
      </c>
      <c r="B28" s="103" t="s">
        <v>132</v>
      </c>
      <c r="C28" s="103" t="s">
        <v>126</v>
      </c>
      <c r="D28" s="103">
        <v>267</v>
      </c>
      <c r="E28" s="103">
        <v>267</v>
      </c>
      <c r="F28" s="110"/>
      <c r="K28" s="8">
        <f t="shared" si="0"/>
        <v>534</v>
      </c>
      <c r="L28" s="5"/>
      <c r="M28" s="72"/>
      <c r="N28" s="72"/>
      <c r="O28" s="58"/>
      <c r="P28" s="75"/>
      <c r="Q28" s="75"/>
      <c r="R28" s="75"/>
      <c r="S28" s="75"/>
      <c r="T28" s="75"/>
      <c r="U28" s="16"/>
    </row>
    <row r="29" spans="1:22" ht="18.75" x14ac:dyDescent="0.25">
      <c r="A29" s="13">
        <f>IF(K29=0,,IF(ISTEXT(K28),COUNTA($K$6:K29),IF(K29=K28,A28,COUNTA($K$6:K29))))</f>
        <v>24</v>
      </c>
      <c r="B29" s="103" t="s">
        <v>103</v>
      </c>
      <c r="C29" s="103" t="s">
        <v>101</v>
      </c>
      <c r="D29" s="103">
        <v>267</v>
      </c>
      <c r="E29" s="103">
        <v>264</v>
      </c>
      <c r="K29" s="8">
        <f t="shared" si="0"/>
        <v>531</v>
      </c>
      <c r="L29" s="52"/>
      <c r="M29" s="52"/>
      <c r="N29" s="74"/>
      <c r="O29" s="75"/>
      <c r="P29" s="75"/>
      <c r="Q29" s="75"/>
      <c r="R29" s="75"/>
      <c r="S29" s="75"/>
      <c r="T29" s="75"/>
      <c r="U29" s="16"/>
    </row>
    <row r="30" spans="1:22" ht="18.75" x14ac:dyDescent="0.25">
      <c r="A30" s="13">
        <f>IF(K30=0,,IF(ISTEXT(K29),COUNTA($K$6:K30),IF(K30=K29,A29,COUNTA($K$6:K30))))</f>
        <v>25</v>
      </c>
      <c r="B30" s="103" t="s">
        <v>85</v>
      </c>
      <c r="C30" s="103" t="s">
        <v>81</v>
      </c>
      <c r="D30" s="103">
        <v>241</v>
      </c>
      <c r="E30" s="103">
        <v>258</v>
      </c>
      <c r="I30" s="108"/>
      <c r="J30" s="103"/>
      <c r="K30" s="8">
        <f t="shared" si="0"/>
        <v>499</v>
      </c>
      <c r="L30" s="72"/>
      <c r="M30" s="74"/>
      <c r="N30" s="75"/>
      <c r="O30" s="75"/>
      <c r="P30" s="75"/>
      <c r="Q30" s="75"/>
      <c r="R30" s="75"/>
      <c r="S30" s="75"/>
      <c r="T30" s="75"/>
      <c r="U30" s="16"/>
    </row>
    <row r="31" spans="1:22" x14ac:dyDescent="0.25">
      <c r="A31" s="13">
        <f>IF(K31=0,,IF(ISTEXT(K30),COUNTA($K$6:K31),IF(K31=K30,A30,COUNTA($K$6:K31))))</f>
        <v>26</v>
      </c>
      <c r="B31" s="103" t="s">
        <v>26</v>
      </c>
      <c r="C31" s="103" t="s">
        <v>23</v>
      </c>
      <c r="D31" s="103">
        <v>282</v>
      </c>
      <c r="K31" s="8">
        <f t="shared" si="0"/>
        <v>282</v>
      </c>
      <c r="L31" s="63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x14ac:dyDescent="0.25">
      <c r="A32" s="13">
        <f>IF(K32=0,,IF(ISTEXT(K31),COUNTA($K$6:K32),IF(K32=K31,A31,COUNTA($K$6:K32))))</f>
        <v>27</v>
      </c>
      <c r="B32" s="103" t="s">
        <v>25</v>
      </c>
      <c r="C32" s="103" t="s">
        <v>23</v>
      </c>
      <c r="D32" s="103">
        <v>274</v>
      </c>
      <c r="F32" s="110"/>
      <c r="K32" s="8">
        <f t="shared" si="0"/>
        <v>274</v>
      </c>
      <c r="L32" s="63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x14ac:dyDescent="0.25">
      <c r="A33" s="13">
        <f>IF(K33=0,,IF(ISTEXT(K32),COUNTA($K$6:K33),IF(K33=K32,A32,COUNTA($K$6:K33))))</f>
        <v>28</v>
      </c>
      <c r="B33" s="103" t="s">
        <v>24</v>
      </c>
      <c r="C33" s="103" t="s">
        <v>23</v>
      </c>
      <c r="D33" s="103">
        <v>271</v>
      </c>
      <c r="G33" s="19"/>
      <c r="H33" s="19"/>
      <c r="I33" s="19"/>
      <c r="K33" s="8">
        <f t="shared" si="0"/>
        <v>271</v>
      </c>
      <c r="L33" s="63"/>
      <c r="M33" s="96"/>
      <c r="N33" s="96"/>
      <c r="O33" s="96"/>
      <c r="P33" s="96"/>
      <c r="Q33" s="97"/>
      <c r="R33" s="97"/>
      <c r="S33" s="97"/>
      <c r="T33" s="96"/>
      <c r="U33" s="96"/>
      <c r="V33" s="96"/>
    </row>
    <row r="34" spans="1:22" x14ac:dyDescent="0.25">
      <c r="A34" s="13">
        <f>IF(K34=0,,IF(ISTEXT(K33),COUNTA($K$6:K34),IF(K34=K33,A33,COUNTA($K$6:K34))))</f>
        <v>29</v>
      </c>
      <c r="B34" s="115" t="s">
        <v>181</v>
      </c>
      <c r="C34" s="115" t="s">
        <v>110</v>
      </c>
      <c r="D34" s="116"/>
      <c r="I34" s="8">
        <v>267</v>
      </c>
      <c r="K34" s="8">
        <f t="shared" si="0"/>
        <v>267</v>
      </c>
      <c r="M34" s="69"/>
      <c r="N34" s="69"/>
      <c r="O34" s="95"/>
    </row>
    <row r="35" spans="1:22" ht="18.75" x14ac:dyDescent="0.25">
      <c r="A35" s="13">
        <f>IF(K35=0,,IF(ISTEXT(K34),COUNTA($K$6:K35),IF(K35=K34,A34,COUNTA($K$6:K35))))</f>
        <v>30</v>
      </c>
      <c r="B35" s="111" t="s">
        <v>60</v>
      </c>
      <c r="C35" s="111" t="s">
        <v>61</v>
      </c>
      <c r="D35" s="111">
        <v>255</v>
      </c>
      <c r="K35" s="8">
        <f t="shared" si="0"/>
        <v>255</v>
      </c>
      <c r="L35" s="5"/>
      <c r="M35" s="74"/>
      <c r="N35" s="75"/>
      <c r="O35" s="75"/>
      <c r="P35" s="75"/>
      <c r="Q35" s="75"/>
      <c r="R35" s="75"/>
      <c r="S35" s="75"/>
      <c r="T35" s="75"/>
      <c r="U35" s="16"/>
    </row>
    <row r="36" spans="1:22" x14ac:dyDescent="0.25">
      <c r="A36" s="13">
        <f>IF(K36=0,,IF(ISTEXT(K35),COUNTA($K$6:K36),IF(K36=K35,A35,COUNTA($K$6:K36))))</f>
        <v>31</v>
      </c>
      <c r="B36" s="103" t="s">
        <v>27</v>
      </c>
      <c r="C36" s="103" t="s">
        <v>23</v>
      </c>
      <c r="D36" s="103">
        <v>250</v>
      </c>
      <c r="E36" s="16"/>
      <c r="K36" s="8">
        <f t="shared" si="0"/>
        <v>250</v>
      </c>
      <c r="L36" s="63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ht="18.75" x14ac:dyDescent="0.25">
      <c r="A37" s="13">
        <f>IF(K37=0,,IF(ISTEXT(K36),COUNTA($K$6:K37),IF(K37=K36,A36,COUNTA($K$6:K37))))</f>
        <v>32</v>
      </c>
      <c r="B37" s="103" t="s">
        <v>133</v>
      </c>
      <c r="C37" s="103" t="s">
        <v>126</v>
      </c>
      <c r="D37" s="103">
        <v>167</v>
      </c>
      <c r="E37" s="103"/>
      <c r="K37" s="8">
        <f t="shared" si="0"/>
        <v>167</v>
      </c>
      <c r="L37" s="5"/>
      <c r="M37" s="1"/>
      <c r="N37" s="72"/>
      <c r="O37" s="58"/>
      <c r="P37" s="75"/>
      <c r="Q37" s="75"/>
      <c r="R37" s="75"/>
      <c r="S37" s="75"/>
      <c r="T37" s="75"/>
      <c r="U37" s="16"/>
    </row>
    <row r="38" spans="1:22" x14ac:dyDescent="0.25">
      <c r="A38" s="13">
        <f>IF(K38=0,,IF(ISTEXT(K37),COUNTA($K$6:K38),IF(K38=K37,A37,COUNTA($K$6:K38))))</f>
        <v>0</v>
      </c>
      <c r="B38" s="110"/>
      <c r="M38" s="69"/>
      <c r="N38" s="69"/>
      <c r="O38" s="95"/>
    </row>
    <row r="39" spans="1:22" x14ac:dyDescent="0.25">
      <c r="A39" s="13">
        <f>IF(K39=0,,IF(ISTEXT(K38),COUNTA($K$6:K39),IF(K39=K38,A38,COUNTA($K$6:K39))))</f>
        <v>0</v>
      </c>
      <c r="B39" s="117"/>
      <c r="C39" s="118"/>
      <c r="D39" s="76"/>
      <c r="E39" s="16"/>
      <c r="M39" s="69"/>
      <c r="N39" s="69"/>
      <c r="O39" s="95"/>
    </row>
    <row r="40" spans="1:22" x14ac:dyDescent="0.25">
      <c r="A40" s="13">
        <f>IF(K40=0,,IF(ISTEXT(K39),COUNTA($K$6:K40),IF(K40=K39,A39,COUNTA($K$6:K40))))</f>
        <v>0</v>
      </c>
      <c r="B40" s="119"/>
      <c r="C40" s="115"/>
      <c r="D40" s="116"/>
      <c r="M40" s="16"/>
      <c r="N40" s="16"/>
      <c r="O40" s="16"/>
    </row>
    <row r="41" spans="1:22" ht="18.75" x14ac:dyDescent="0.25">
      <c r="A41" s="13">
        <f>IF(K41=0,,IF(ISTEXT(K40),COUNTA($K$6:K41),IF(K41=K40,A40,COUNTA($K$6:K41))))</f>
        <v>0</v>
      </c>
      <c r="B41" s="120"/>
      <c r="C41" s="68"/>
      <c r="D41" s="59"/>
      <c r="M41" s="16"/>
      <c r="N41" s="16"/>
      <c r="O41" s="16"/>
    </row>
    <row r="42" spans="1:22" x14ac:dyDescent="0.25">
      <c r="A42" s="13">
        <f>IF(K42=0,,IF(ISTEXT(K41),COUNTA($K$6:K42),IF(K42=K41,A41,COUNTA($K$6:K42))))</f>
        <v>0</v>
      </c>
      <c r="B42" s="121"/>
      <c r="C42" s="122"/>
      <c r="D42" s="123"/>
      <c r="M42" s="16"/>
      <c r="N42" s="16"/>
      <c r="O42" s="16"/>
    </row>
    <row r="43" spans="1:22" x14ac:dyDescent="0.25">
      <c r="A43" s="13">
        <f>IF(K43=0,,IF(ISTEXT(K42),COUNTA($K$6:K43),IF(K43=K42,A42,COUNTA($K$6:K43))))</f>
        <v>0</v>
      </c>
      <c r="B43" s="16"/>
      <c r="C43" s="22"/>
      <c r="D43" s="25"/>
      <c r="E43" s="16"/>
      <c r="F43" s="16"/>
      <c r="G43" s="16"/>
      <c r="H43" s="16"/>
      <c r="I43" s="16"/>
      <c r="J43" s="16"/>
      <c r="K43" s="16"/>
    </row>
    <row r="44" spans="1:22" x14ac:dyDescent="0.25">
      <c r="A44" s="13">
        <f>IF(K44=0,,IF(ISTEXT(K43),COUNTA($K$6:K44),IF(K44=K43,A43,COUNTA($K$6:K44))))</f>
        <v>0</v>
      </c>
      <c r="B44" s="124"/>
    </row>
    <row r="45" spans="1:22" x14ac:dyDescent="0.25">
      <c r="A45" s="13">
        <f>IF(K45=0,,IF(ISTEXT(K44),COUNTA($K$6:K45),IF(K45=K44,A44,COUNTA($K$6:K45))))</f>
        <v>0</v>
      </c>
      <c r="B45" s="56"/>
      <c r="C45" s="120"/>
    </row>
    <row r="46" spans="1:22" x14ac:dyDescent="0.25">
      <c r="B46" s="2"/>
      <c r="C46" s="72"/>
      <c r="D46" s="58"/>
    </row>
    <row r="47" spans="1:22" x14ac:dyDescent="0.25">
      <c r="B47" s="2"/>
      <c r="C47" s="72"/>
      <c r="D47" s="58"/>
    </row>
    <row r="48" spans="1:22" x14ac:dyDescent="0.25">
      <c r="B48" s="84"/>
      <c r="C48" s="72"/>
      <c r="D48" s="58"/>
    </row>
    <row r="49" spans="2:5" x14ac:dyDescent="0.25">
      <c r="B49" s="84"/>
      <c r="C49" s="72"/>
      <c r="D49" s="58"/>
    </row>
    <row r="50" spans="2:5" x14ac:dyDescent="0.25">
      <c r="B50" s="84"/>
      <c r="C50" s="77"/>
      <c r="D50" s="77"/>
    </row>
    <row r="51" spans="2:5" ht="18.75" x14ac:dyDescent="0.25">
      <c r="B51" s="84"/>
      <c r="C51" s="66"/>
      <c r="D51" s="77"/>
    </row>
    <row r="52" spans="2:5" ht="18.75" x14ac:dyDescent="0.25">
      <c r="B52" s="84"/>
      <c r="C52" s="66"/>
      <c r="D52" s="77"/>
    </row>
    <row r="53" spans="2:5" ht="18.75" x14ac:dyDescent="0.25">
      <c r="B53" s="84"/>
      <c r="C53" s="66"/>
      <c r="D53" s="77"/>
    </row>
    <row r="54" spans="2:5" x14ac:dyDescent="0.25">
      <c r="B54" s="84"/>
      <c r="C54" s="77"/>
      <c r="D54" s="77"/>
    </row>
    <row r="55" spans="2:5" x14ac:dyDescent="0.25">
      <c r="B55" s="84"/>
      <c r="C55" s="52"/>
      <c r="D55" s="53"/>
      <c r="E55" s="16"/>
    </row>
    <row r="56" spans="2:5" x14ac:dyDescent="0.25">
      <c r="B56" s="84"/>
      <c r="C56" s="52"/>
      <c r="D56" s="53"/>
      <c r="E56" s="16"/>
    </row>
    <row r="57" spans="2:5" x14ac:dyDescent="0.25">
      <c r="B57" s="84"/>
      <c r="C57" s="52"/>
      <c r="D57" s="53"/>
      <c r="E57" s="16"/>
    </row>
    <row r="58" spans="2:5" x14ac:dyDescent="0.25">
      <c r="B58" s="84"/>
      <c r="C58" s="52"/>
      <c r="D58" s="53"/>
      <c r="E58" s="16"/>
    </row>
    <row r="59" spans="2:5" x14ac:dyDescent="0.25">
      <c r="B59" s="52"/>
      <c r="C59" s="52"/>
      <c r="D59" s="53"/>
      <c r="E59" s="16"/>
    </row>
    <row r="60" spans="2:5" x14ac:dyDescent="0.25">
      <c r="B60" s="52"/>
      <c r="C60" s="52"/>
      <c r="D60" s="53"/>
      <c r="E60" s="16"/>
    </row>
    <row r="61" spans="2:5" x14ac:dyDescent="0.25">
      <c r="B61" s="52"/>
      <c r="C61" s="52"/>
      <c r="D61" s="53"/>
      <c r="E61" s="16"/>
    </row>
    <row r="62" spans="2:5" x14ac:dyDescent="0.25">
      <c r="B62" s="16"/>
      <c r="C62" s="22"/>
      <c r="D62" s="25"/>
      <c r="E62" s="16"/>
    </row>
  </sheetData>
  <sortState ref="A6:K37">
    <sortCondition descending="1" ref="K6:K37"/>
  </sortState>
  <mergeCells count="1">
    <mergeCell ref="B1:J1"/>
  </mergeCells>
  <phoneticPr fontId="0" type="noConversion"/>
  <pageMargins left="0.78740157499999996" right="0.78740157499999996" top="0.984251969" bottom="0.984251969" header="0.5" footer="0.5"/>
  <pageSetup paperSize="9" scale="5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Zeros="0" zoomScaleNormal="100" workbookViewId="0">
      <selection activeCell="C32" sqref="C32"/>
    </sheetView>
  </sheetViews>
  <sheetFormatPr baseColWidth="10" defaultRowHeight="15.75" x14ac:dyDescent="0.25"/>
  <cols>
    <col min="1" max="1" width="4.5703125" style="26" customWidth="1"/>
    <col min="2" max="2" width="27.140625" style="8" customWidth="1"/>
    <col min="3" max="3" width="20.7109375" style="30" customWidth="1"/>
    <col min="4" max="4" width="9.42578125" style="27" bestFit="1" customWidth="1"/>
    <col min="5" max="10" width="9.42578125" style="8" bestFit="1" customWidth="1"/>
    <col min="11" max="11" width="5.7109375" style="8" bestFit="1" customWidth="1"/>
    <col min="12" max="16384" width="11.42578125" style="8"/>
  </cols>
  <sheetData>
    <row r="1" spans="1:23" x14ac:dyDescent="0.25">
      <c r="B1" s="147" t="s">
        <v>16</v>
      </c>
      <c r="C1" s="147"/>
      <c r="D1" s="147"/>
      <c r="E1" s="147"/>
      <c r="F1" s="147"/>
      <c r="G1" s="147"/>
      <c r="H1" s="147"/>
      <c r="I1" s="147"/>
      <c r="J1" s="9"/>
    </row>
    <row r="3" spans="1:23" x14ac:dyDescent="0.25">
      <c r="B3" s="10" t="s">
        <v>12</v>
      </c>
      <c r="C3" s="35"/>
    </row>
    <row r="5" spans="1:23" x14ac:dyDescent="0.25">
      <c r="B5" s="11" t="s">
        <v>0</v>
      </c>
      <c r="C5" s="36" t="s">
        <v>1</v>
      </c>
      <c r="D5" s="34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9</v>
      </c>
      <c r="K5" s="12" t="s">
        <v>8</v>
      </c>
    </row>
    <row r="6" spans="1:23" x14ac:dyDescent="0.25">
      <c r="A6" s="127">
        <f>IF(K6=0,,IF(ISTEXT(K5),COUNTA($K$6:K6),IF(K6=K5,A5,COUNTA($K$6:K6))))</f>
        <v>1</v>
      </c>
      <c r="B6" s="103" t="s">
        <v>164</v>
      </c>
      <c r="C6" s="103" t="s">
        <v>161</v>
      </c>
      <c r="D6" s="103">
        <v>297</v>
      </c>
      <c r="E6" s="103">
        <v>298</v>
      </c>
      <c r="H6" s="8">
        <v>298</v>
      </c>
      <c r="I6" s="8">
        <v>298</v>
      </c>
      <c r="K6" s="8">
        <f t="shared" ref="K6:K30" si="0">IF(COUNTA(D6:J6)&gt;4,SUM(MAX(D6:J6),LARGE(D6:J6,2),LARGE(D6:J6,3),LARGE(D6:J6,4)),SUM(D6:J6))</f>
        <v>1191</v>
      </c>
      <c r="L6" s="16"/>
      <c r="M6" s="16"/>
      <c r="N6" s="16"/>
      <c r="O6" s="16"/>
    </row>
    <row r="7" spans="1:23" x14ac:dyDescent="0.25">
      <c r="A7" s="127">
        <f>IF(K7=0,,IF(ISTEXT(K6),COUNTA($K$6:K7),IF(K7=K6,A6,COUNTA($K$6:K7))))</f>
        <v>2</v>
      </c>
      <c r="B7" s="103" t="s">
        <v>167</v>
      </c>
      <c r="C7" s="103" t="s">
        <v>152</v>
      </c>
      <c r="D7" s="103">
        <v>295</v>
      </c>
      <c r="E7" s="103">
        <v>298</v>
      </c>
      <c r="G7" s="8">
        <v>292</v>
      </c>
      <c r="H7" s="8">
        <v>296</v>
      </c>
      <c r="I7" s="8">
        <v>296</v>
      </c>
      <c r="K7" s="8">
        <f t="shared" si="0"/>
        <v>1185</v>
      </c>
      <c r="L7" s="52"/>
      <c r="M7" s="16"/>
      <c r="N7" s="63"/>
      <c r="O7" s="63"/>
      <c r="P7" s="63"/>
      <c r="Q7" s="63"/>
      <c r="R7" s="63"/>
      <c r="S7" s="63"/>
    </row>
    <row r="8" spans="1:23" ht="17.25" customHeight="1" x14ac:dyDescent="0.25">
      <c r="A8" s="127">
        <f>IF(K8=0,,IF(ISTEXT(K7),COUNTA($K$6:K8),IF(K8=K7,A7,COUNTA($K$6:K8))))</f>
        <v>2</v>
      </c>
      <c r="B8" s="109" t="s">
        <v>115</v>
      </c>
      <c r="C8" s="109" t="s">
        <v>110</v>
      </c>
      <c r="D8" s="109">
        <v>296</v>
      </c>
      <c r="E8" s="8">
        <v>296</v>
      </c>
      <c r="F8" s="8">
        <v>295</v>
      </c>
      <c r="G8" s="8">
        <v>296</v>
      </c>
      <c r="H8" s="8">
        <v>296</v>
      </c>
      <c r="I8" s="8">
        <v>297</v>
      </c>
      <c r="K8" s="8">
        <f t="shared" si="0"/>
        <v>1185</v>
      </c>
      <c r="L8" s="16"/>
      <c r="M8" s="16"/>
      <c r="N8" s="16"/>
      <c r="O8" s="16"/>
    </row>
    <row r="9" spans="1:23" x14ac:dyDescent="0.25">
      <c r="A9" s="127">
        <f>IF(K9=0,,IF(ISTEXT(K8),COUNTA($K$6:K9),IF(K9=K8,A8,COUNTA($K$6:K9))))</f>
        <v>4</v>
      </c>
      <c r="B9" s="111" t="s">
        <v>65</v>
      </c>
      <c r="C9" s="111" t="s">
        <v>61</v>
      </c>
      <c r="D9" s="103">
        <v>298</v>
      </c>
      <c r="E9" s="8">
        <v>294</v>
      </c>
      <c r="F9" s="8">
        <v>295</v>
      </c>
      <c r="G9" s="19">
        <v>297</v>
      </c>
      <c r="H9" s="8">
        <v>291</v>
      </c>
      <c r="I9" s="8">
        <v>294</v>
      </c>
      <c r="K9" s="8">
        <f t="shared" si="0"/>
        <v>1184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5">
      <c r="A10" s="127">
        <f>IF(K10=0,,IF(ISTEXT(K9),COUNTA($K$6:K10),IF(K10=K9,A9,COUNTA($K$6:K10))))</f>
        <v>5</v>
      </c>
      <c r="B10" s="111" t="s">
        <v>66</v>
      </c>
      <c r="C10" s="111" t="s">
        <v>61</v>
      </c>
      <c r="D10" s="111">
        <v>297</v>
      </c>
      <c r="E10" s="8">
        <v>294</v>
      </c>
      <c r="F10" s="8">
        <v>295</v>
      </c>
      <c r="G10" s="8">
        <v>294</v>
      </c>
      <c r="K10" s="8">
        <f t="shared" si="0"/>
        <v>1180</v>
      </c>
      <c r="L10" s="16"/>
      <c r="M10" s="16"/>
      <c r="N10" s="16"/>
      <c r="O10" s="16"/>
    </row>
    <row r="11" spans="1:23" x14ac:dyDescent="0.25">
      <c r="A11" s="127">
        <f>IF(K11=0,,IF(ISTEXT(K10),COUNTA($K$6:K11),IF(K11=K10,A10,COUNTA($K$6:K11))))</f>
        <v>6</v>
      </c>
      <c r="B11" s="103" t="s">
        <v>168</v>
      </c>
      <c r="C11" s="103" t="s">
        <v>152</v>
      </c>
      <c r="D11" s="103">
        <v>287</v>
      </c>
      <c r="E11" s="103">
        <v>295</v>
      </c>
      <c r="G11" s="8">
        <v>282</v>
      </c>
      <c r="H11" s="8">
        <v>288</v>
      </c>
      <c r="I11" s="8">
        <v>290</v>
      </c>
      <c r="K11" s="8">
        <f t="shared" si="0"/>
        <v>1160</v>
      </c>
      <c r="L11" s="16"/>
      <c r="M11" s="16"/>
      <c r="N11" s="16"/>
      <c r="O11" s="16"/>
    </row>
    <row r="12" spans="1:23" x14ac:dyDescent="0.25">
      <c r="A12" s="127">
        <f>IF(K12=0,,IF(ISTEXT(K11),COUNTA($K$6:K12),IF(K12=K11,A11,COUNTA($K$6:K12))))</f>
        <v>7</v>
      </c>
      <c r="B12" s="105" t="s">
        <v>53</v>
      </c>
      <c r="C12" s="103" t="s">
        <v>46</v>
      </c>
      <c r="D12" s="105">
        <v>207</v>
      </c>
      <c r="E12" s="105">
        <v>244</v>
      </c>
      <c r="F12" s="105">
        <v>225</v>
      </c>
      <c r="H12" s="105"/>
      <c r="I12" s="105">
        <v>243</v>
      </c>
      <c r="J12" s="105"/>
      <c r="K12" s="8">
        <f t="shared" si="0"/>
        <v>919</v>
      </c>
      <c r="L12" s="16"/>
      <c r="M12" s="96"/>
      <c r="N12" s="96"/>
      <c r="O12" s="96"/>
      <c r="P12" s="96"/>
      <c r="Q12" s="96"/>
      <c r="R12" s="96"/>
      <c r="S12" s="96"/>
      <c r="T12" s="99"/>
      <c r="U12" s="96"/>
      <c r="V12" s="96"/>
      <c r="W12" s="96"/>
    </row>
    <row r="13" spans="1:23" x14ac:dyDescent="0.25">
      <c r="A13" s="127">
        <f>IF(K13=0,,IF(ISTEXT(K12),COUNTA($K$6:K13),IF(K13=K12,A12,COUNTA($K$6:K13))))</f>
        <v>8</v>
      </c>
      <c r="B13" s="106" t="s">
        <v>52</v>
      </c>
      <c r="C13" s="103" t="s">
        <v>46</v>
      </c>
      <c r="D13" s="106">
        <v>293</v>
      </c>
      <c r="E13" s="106">
        <v>293</v>
      </c>
      <c r="F13" s="105">
        <v>294</v>
      </c>
      <c r="H13" s="105"/>
      <c r="K13" s="8">
        <f t="shared" si="0"/>
        <v>880</v>
      </c>
      <c r="L13" s="16"/>
      <c r="M13" s="96"/>
      <c r="N13" s="96"/>
      <c r="O13" s="96"/>
      <c r="P13" s="96"/>
      <c r="Q13" s="96"/>
      <c r="R13" s="97"/>
      <c r="S13" s="97"/>
      <c r="T13" s="98"/>
      <c r="U13" s="96"/>
      <c r="V13" s="96"/>
      <c r="W13" s="96"/>
    </row>
    <row r="14" spans="1:23" x14ac:dyDescent="0.25">
      <c r="A14" s="127">
        <f>IF(K14=0,,IF(ISTEXT(K13),COUNTA($K$6:K14),IF(K14=K13,A13,COUNTA($K$6:K14))))</f>
        <v>9</v>
      </c>
      <c r="B14" s="103" t="s">
        <v>122</v>
      </c>
      <c r="C14" s="103" t="s">
        <v>123</v>
      </c>
      <c r="D14" s="103">
        <v>258</v>
      </c>
      <c r="E14" s="103">
        <v>277</v>
      </c>
      <c r="F14" s="8">
        <v>277</v>
      </c>
      <c r="K14" s="8">
        <f t="shared" si="0"/>
        <v>812</v>
      </c>
      <c r="L14" s="16"/>
      <c r="M14" s="16"/>
      <c r="N14" s="16"/>
      <c r="O14" s="16"/>
    </row>
    <row r="15" spans="1:23" x14ac:dyDescent="0.25">
      <c r="A15" s="127">
        <f>IF(K15=0,,IF(ISTEXT(K14),COUNTA($K$6:K15),IF(K15=K14,A14,COUNTA($K$6:K15))))</f>
        <v>10</v>
      </c>
      <c r="B15" s="103" t="s">
        <v>124</v>
      </c>
      <c r="C15" s="103" t="s">
        <v>123</v>
      </c>
      <c r="D15" s="103">
        <v>243</v>
      </c>
      <c r="E15" s="103">
        <v>242</v>
      </c>
      <c r="F15" s="8">
        <v>244</v>
      </c>
      <c r="K15" s="8">
        <f t="shared" si="0"/>
        <v>729</v>
      </c>
      <c r="L15"/>
      <c r="M15" s="53"/>
      <c r="N15" s="53"/>
      <c r="O15" s="16"/>
    </row>
    <row r="16" spans="1:23" x14ac:dyDescent="0.25">
      <c r="A16" s="127">
        <f>IF(K16=0,,IF(ISTEXT(K15),COUNTA($K$6:K16),IF(K16=K15,A15,COUNTA($K$6:K16))))</f>
        <v>11</v>
      </c>
      <c r="B16" s="109" t="s">
        <v>116</v>
      </c>
      <c r="C16" s="109" t="s">
        <v>110</v>
      </c>
      <c r="D16" s="109">
        <v>297</v>
      </c>
      <c r="E16" s="8">
        <v>299</v>
      </c>
      <c r="K16" s="8">
        <f t="shared" si="0"/>
        <v>596</v>
      </c>
      <c r="L16" s="16"/>
      <c r="M16" s="16"/>
      <c r="N16" s="16"/>
      <c r="O16" s="16"/>
    </row>
    <row r="17" spans="1:23" x14ac:dyDescent="0.25">
      <c r="A17" s="127">
        <f>IF(K17=0,,IF(ISTEXT(K16),COUNTA($K$6:K17),IF(K17=K16,A16,COUNTA($K$6:K17))))</f>
        <v>12</v>
      </c>
      <c r="B17" s="103" t="s">
        <v>86</v>
      </c>
      <c r="C17" s="103" t="s">
        <v>81</v>
      </c>
      <c r="D17" s="103">
        <v>293</v>
      </c>
      <c r="E17" s="103">
        <v>295</v>
      </c>
      <c r="K17" s="8">
        <f t="shared" si="0"/>
        <v>588</v>
      </c>
      <c r="L17" s="52"/>
      <c r="M17" s="52"/>
      <c r="N17" s="53"/>
      <c r="O17" s="16"/>
    </row>
    <row r="18" spans="1:23" x14ac:dyDescent="0.25">
      <c r="A18" s="127">
        <f>IF(K18=0,,IF(ISTEXT(K17),COUNTA($K$6:K18),IF(K18=K17,A17,COUNTA($K$6:K18))))</f>
        <v>12</v>
      </c>
      <c r="B18" s="103" t="s">
        <v>87</v>
      </c>
      <c r="C18" s="103" t="s">
        <v>81</v>
      </c>
      <c r="D18" s="103">
        <v>296</v>
      </c>
      <c r="E18" s="103">
        <v>292</v>
      </c>
      <c r="K18" s="8">
        <f t="shared" si="0"/>
        <v>588</v>
      </c>
      <c r="L18" s="16"/>
      <c r="M18" s="16"/>
      <c r="N18" s="16"/>
      <c r="O18" s="16"/>
    </row>
    <row r="19" spans="1:23" x14ac:dyDescent="0.25">
      <c r="A19" s="127">
        <f>IF(K19=0,,IF(ISTEXT(K18),COUNTA($K$6:K19),IF(K19=K18,A18,COUNTA($K$6:K19))))</f>
        <v>14</v>
      </c>
      <c r="B19" s="103" t="s">
        <v>106</v>
      </c>
      <c r="C19" s="103" t="s">
        <v>101</v>
      </c>
      <c r="D19" s="103">
        <v>284</v>
      </c>
      <c r="E19" s="8">
        <v>286</v>
      </c>
      <c r="K19" s="8">
        <f t="shared" si="0"/>
        <v>570</v>
      </c>
      <c r="L19" s="16"/>
      <c r="M19" s="16"/>
      <c r="N19" s="63"/>
      <c r="O19" s="63"/>
      <c r="P19" s="63"/>
      <c r="Q19" s="63"/>
      <c r="R19" s="63"/>
      <c r="S19" s="63"/>
    </row>
    <row r="20" spans="1:23" x14ac:dyDescent="0.25">
      <c r="A20" s="127">
        <f>IF(K20=0,,IF(ISTEXT(K19),COUNTA($K$6:K20),IF(K20=K19,A19,COUNTA($K$6:K20))))</f>
        <v>15</v>
      </c>
      <c r="B20" s="103" t="s">
        <v>104</v>
      </c>
      <c r="C20" s="103" t="s">
        <v>101</v>
      </c>
      <c r="D20" s="103">
        <v>281</v>
      </c>
      <c r="E20" s="8">
        <v>284</v>
      </c>
      <c r="K20" s="8">
        <f t="shared" si="0"/>
        <v>565</v>
      </c>
      <c r="L20" s="16"/>
      <c r="M20" s="16"/>
      <c r="N20" s="16"/>
      <c r="O20" s="16"/>
    </row>
    <row r="21" spans="1:23" x14ac:dyDescent="0.25">
      <c r="A21" s="127">
        <f>IF(K21=0,,IF(ISTEXT(K20),COUNTA($K$6:K21),IF(K21=K20,A20,COUNTA($K$6:K21))))</f>
        <v>16</v>
      </c>
      <c r="B21" s="103" t="s">
        <v>135</v>
      </c>
      <c r="C21" s="103" t="s">
        <v>126</v>
      </c>
      <c r="D21" s="103">
        <v>282</v>
      </c>
      <c r="E21" s="103">
        <v>282</v>
      </c>
      <c r="K21" s="8">
        <f t="shared" si="0"/>
        <v>564</v>
      </c>
      <c r="L21" s="16"/>
      <c r="M21" s="16"/>
      <c r="N21" s="16"/>
      <c r="O21" s="16"/>
    </row>
    <row r="22" spans="1:23" ht="15" customHeight="1" x14ac:dyDescent="0.25">
      <c r="A22" s="127">
        <f>IF(K22=0,,IF(ISTEXT(K21),COUNTA($K$6:K22),IF(K22=K21,A21,COUNTA($K$6:K22))))</f>
        <v>17</v>
      </c>
      <c r="B22" s="103" t="s">
        <v>88</v>
      </c>
      <c r="C22" s="103" t="s">
        <v>81</v>
      </c>
      <c r="D22" s="103">
        <v>276</v>
      </c>
      <c r="E22" s="103">
        <v>272</v>
      </c>
      <c r="K22" s="8">
        <f t="shared" si="0"/>
        <v>548</v>
      </c>
      <c r="L22" s="16"/>
      <c r="M22" s="16"/>
      <c r="N22" s="16"/>
      <c r="O22" s="16"/>
    </row>
    <row r="23" spans="1:23" x14ac:dyDescent="0.25">
      <c r="A23" s="127">
        <f>IF(K23=0,,IF(ISTEXT(K22),COUNTA($K$6:K23),IF(K23=K22,A22,COUNTA($K$6:K23))))</f>
        <v>18</v>
      </c>
      <c r="B23" s="103" t="s">
        <v>105</v>
      </c>
      <c r="C23" s="103" t="s">
        <v>101</v>
      </c>
      <c r="D23" s="103">
        <v>268</v>
      </c>
      <c r="E23" s="8">
        <v>277</v>
      </c>
      <c r="K23" s="8">
        <f t="shared" si="0"/>
        <v>545</v>
      </c>
      <c r="L23" s="16"/>
      <c r="M23" s="16"/>
      <c r="N23"/>
      <c r="O23" s="63"/>
      <c r="P23" s="63"/>
      <c r="Q23" s="63"/>
      <c r="R23" s="63"/>
      <c r="S23" s="63"/>
    </row>
    <row r="24" spans="1:23" x14ac:dyDescent="0.25">
      <c r="A24" s="127">
        <f>IF(K24=0,,IF(ISTEXT(K23),COUNTA($K$6:K24),IF(K24=K23,A23,COUNTA($K$6:K24))))</f>
        <v>19</v>
      </c>
      <c r="B24" s="103" t="s">
        <v>138</v>
      </c>
      <c r="C24" s="103" t="s">
        <v>126</v>
      </c>
      <c r="D24" s="103">
        <v>276</v>
      </c>
      <c r="E24" s="103">
        <v>268</v>
      </c>
      <c r="K24" s="8">
        <f t="shared" si="0"/>
        <v>544</v>
      </c>
      <c r="L24" s="52"/>
      <c r="M24" s="52"/>
      <c r="N24" s="53"/>
      <c r="O24" s="16"/>
    </row>
    <row r="25" spans="1:23" x14ac:dyDescent="0.25">
      <c r="A25" s="127">
        <f>IF(K25=0,,IF(ISTEXT(K24),COUNTA($K$6:K25),IF(K25=K24,A24,COUNTA($K$6:K25))))</f>
        <v>20</v>
      </c>
      <c r="B25" s="103" t="s">
        <v>107</v>
      </c>
      <c r="C25" s="103" t="s">
        <v>101</v>
      </c>
      <c r="D25" s="103">
        <v>243</v>
      </c>
      <c r="E25" s="8">
        <v>276</v>
      </c>
      <c r="K25" s="8">
        <f t="shared" si="0"/>
        <v>519</v>
      </c>
      <c r="L25" s="16"/>
      <c r="N25" s="63"/>
      <c r="O25" s="63"/>
      <c r="P25" s="63"/>
      <c r="Q25" s="63"/>
      <c r="R25" s="63"/>
      <c r="S25" s="63"/>
    </row>
    <row r="26" spans="1:23" x14ac:dyDescent="0.25">
      <c r="A26" s="127">
        <f>IF(K26=0,,IF(ISTEXT(K25),COUNTA($K$6:K26),IF(K26=K25,A25,COUNTA($K$6:K26))))</f>
        <v>21</v>
      </c>
      <c r="B26" s="103" t="s">
        <v>139</v>
      </c>
      <c r="C26" s="103" t="s">
        <v>126</v>
      </c>
      <c r="D26" s="103">
        <v>262</v>
      </c>
      <c r="E26" s="103">
        <v>256</v>
      </c>
      <c r="K26" s="8">
        <f t="shared" si="0"/>
        <v>518</v>
      </c>
      <c r="L26" s="16"/>
      <c r="M26" s="16"/>
      <c r="N26" s="16"/>
      <c r="O26" s="16"/>
    </row>
    <row r="27" spans="1:23" x14ac:dyDescent="0.25">
      <c r="A27" s="127">
        <f>IF(K27=0,,IF(ISTEXT(K26),COUNTA($K$6:K27),IF(K27=K26,A26,COUNTA($K$6:K27))))</f>
        <v>22</v>
      </c>
      <c r="B27" s="103" t="s">
        <v>28</v>
      </c>
      <c r="C27" s="103" t="s">
        <v>23</v>
      </c>
      <c r="D27" s="103">
        <v>299</v>
      </c>
      <c r="G27" s="19"/>
      <c r="K27" s="8">
        <f t="shared" si="0"/>
        <v>299</v>
      </c>
      <c r="M27" s="96"/>
      <c r="N27" s="96"/>
      <c r="O27" s="96"/>
      <c r="P27" s="96"/>
      <c r="Q27" s="96"/>
      <c r="R27" s="97"/>
      <c r="S27" s="97"/>
      <c r="T27" s="97"/>
      <c r="U27" s="96"/>
      <c r="V27" s="96"/>
      <c r="W27" s="96"/>
    </row>
    <row r="28" spans="1:23" x14ac:dyDescent="0.25">
      <c r="A28" s="127">
        <f>IF(K28=0,,IF(ISTEXT(K27),COUNTA($K$6:K28),IF(K28=K27,A27,COUNTA($K$6:K28))))</f>
        <v>23</v>
      </c>
      <c r="B28" s="103" t="s">
        <v>144</v>
      </c>
      <c r="C28" s="103" t="s">
        <v>126</v>
      </c>
      <c r="D28" s="103"/>
      <c r="E28" s="103">
        <v>293</v>
      </c>
      <c r="K28" s="8">
        <f t="shared" si="0"/>
        <v>293</v>
      </c>
      <c r="L28" s="16"/>
      <c r="M28" s="16"/>
      <c r="N28" s="16"/>
      <c r="O28" s="16"/>
    </row>
    <row r="29" spans="1:23" x14ac:dyDescent="0.25">
      <c r="A29" s="127">
        <f>IF(K29=0,,IF(ISTEXT(K28),COUNTA($K$6:K29),IF(K29=K28,A28,COUNTA($K$6:K29))))</f>
        <v>24</v>
      </c>
      <c r="B29" s="103" t="s">
        <v>136</v>
      </c>
      <c r="C29" s="103" t="s">
        <v>137</v>
      </c>
      <c r="D29" s="103">
        <v>274</v>
      </c>
      <c r="E29" s="103"/>
      <c r="G29" s="19"/>
      <c r="K29" s="8">
        <f t="shared" si="0"/>
        <v>274</v>
      </c>
      <c r="L29" s="52"/>
      <c r="M29" s="52"/>
      <c r="N29" s="53"/>
      <c r="O29" s="16"/>
    </row>
    <row r="30" spans="1:23" x14ac:dyDescent="0.25">
      <c r="A30" s="127">
        <f>IF(K30=0,,IF(ISTEXT(K29),COUNTA($K$6:K30),IF(K30=K29,A29,COUNTA($K$6:K30))))</f>
        <v>25</v>
      </c>
      <c r="B30" s="103" t="s">
        <v>29</v>
      </c>
      <c r="C30" s="103" t="s">
        <v>23</v>
      </c>
      <c r="D30" s="103">
        <v>262</v>
      </c>
      <c r="J30" s="11"/>
      <c r="K30" s="8">
        <f t="shared" si="0"/>
        <v>262</v>
      </c>
      <c r="L30" s="16"/>
      <c r="M30" s="96"/>
      <c r="N30" s="96"/>
      <c r="O30" s="96"/>
      <c r="P30" s="96"/>
      <c r="Q30" s="96"/>
      <c r="R30" s="97"/>
      <c r="S30" s="97"/>
      <c r="T30" s="97"/>
      <c r="U30" s="96"/>
      <c r="V30" s="96"/>
      <c r="W30" s="96"/>
    </row>
    <row r="31" spans="1:23" x14ac:dyDescent="0.25">
      <c r="A31" s="126">
        <f>IF(K31=0,,IF(ISTEXT(K30),COUNTA($K$6:K31),IF(K31=K30,A30,COUNTA($K$6:K31))))</f>
        <v>0</v>
      </c>
      <c r="K31" s="8">
        <f t="shared" ref="K31" si="1">IF(COUNTA(D31:J31)&gt;4,SUM(MAX(D31:J31),LARGE(D31:J31,2),LARGE(D31:J31,3),LARGE(D31:J31,4)),SUM(D31:J31))</f>
        <v>0</v>
      </c>
      <c r="L31" s="19"/>
      <c r="M31" s="56"/>
      <c r="N31" s="63"/>
      <c r="O31" s="63"/>
      <c r="P31" s="63"/>
      <c r="Q31" s="63"/>
      <c r="R31" s="63"/>
      <c r="S31" s="63"/>
    </row>
    <row r="32" spans="1:23" ht="18.75" x14ac:dyDescent="0.25">
      <c r="B32" s="84"/>
      <c r="C32" s="79"/>
      <c r="D32" s="79"/>
      <c r="E32" s="16"/>
      <c r="F32" s="59"/>
      <c r="G32" s="59"/>
      <c r="H32" s="59"/>
      <c r="L32" s="16"/>
      <c r="M32" s="16"/>
      <c r="N32" s="16"/>
      <c r="O32" s="16"/>
    </row>
    <row r="33" spans="2:8" ht="18.75" x14ac:dyDescent="0.25">
      <c r="B33" s="84"/>
      <c r="C33" s="77"/>
      <c r="D33" s="77"/>
      <c r="F33" s="59"/>
      <c r="G33" s="59"/>
      <c r="H33" s="59"/>
    </row>
    <row r="34" spans="2:8" x14ac:dyDescent="0.25">
      <c r="B34" s="84"/>
      <c r="C34" s="77"/>
      <c r="D34" s="77"/>
    </row>
    <row r="35" spans="2:8" x14ac:dyDescent="0.25">
      <c r="B35" s="84"/>
      <c r="C35" s="77"/>
      <c r="D35" s="77"/>
    </row>
    <row r="36" spans="2:8" x14ac:dyDescent="0.25">
      <c r="B36" s="77"/>
      <c r="C36" s="77"/>
      <c r="D36" s="77"/>
    </row>
    <row r="37" spans="2:8" x14ac:dyDescent="0.25">
      <c r="B37" s="77"/>
      <c r="C37" s="77"/>
      <c r="D37" s="77"/>
    </row>
    <row r="38" spans="2:8" x14ac:dyDescent="0.25">
      <c r="B38" s="77"/>
      <c r="C38" s="77"/>
      <c r="D38" s="77"/>
    </row>
    <row r="39" spans="2:8" x14ac:dyDescent="0.25">
      <c r="B39" s="77"/>
      <c r="C39" s="57"/>
      <c r="D39" s="55"/>
    </row>
    <row r="40" spans="2:8" x14ac:dyDescent="0.25">
      <c r="B40" s="55"/>
      <c r="C40" s="57"/>
      <c r="D40" s="55"/>
    </row>
    <row r="41" spans="2:8" x14ac:dyDescent="0.25">
      <c r="B41" s="50"/>
      <c r="C41" s="50"/>
      <c r="D41" s="50"/>
    </row>
    <row r="42" spans="2:8" x14ac:dyDescent="0.25">
      <c r="B42" s="16"/>
    </row>
  </sheetData>
  <sortState ref="B6:K30">
    <sortCondition descending="1" ref="K6:K30"/>
  </sortState>
  <mergeCells count="1">
    <mergeCell ref="B1:I1"/>
  </mergeCells>
  <phoneticPr fontId="0" type="noConversion"/>
  <pageMargins left="0.78740157499999996" right="0.78740157499999996" top="0.984251969" bottom="0.984251969" header="0.5" footer="0.5"/>
  <pageSetup paperSize="9"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Zeros="0" zoomScaleNormal="100" workbookViewId="0">
      <selection activeCell="C28" sqref="C28"/>
    </sheetView>
  </sheetViews>
  <sheetFormatPr baseColWidth="10" defaultRowHeight="15.75" x14ac:dyDescent="0.25"/>
  <cols>
    <col min="1" max="1" width="4.5703125" style="128" customWidth="1"/>
    <col min="2" max="2" width="27.5703125" style="16" customWidth="1"/>
    <col min="3" max="3" width="28" style="24" customWidth="1"/>
    <col min="4" max="4" width="9.42578125" style="24" bestFit="1" customWidth="1"/>
    <col min="5" max="10" width="9.42578125" style="16" bestFit="1" customWidth="1"/>
    <col min="11" max="11" width="5.7109375" style="16" bestFit="1" customWidth="1"/>
    <col min="12" max="16384" width="11.42578125" style="16"/>
  </cols>
  <sheetData>
    <row r="1" spans="1:17" x14ac:dyDescent="0.25">
      <c r="B1" s="146" t="s">
        <v>16</v>
      </c>
      <c r="C1" s="146"/>
      <c r="D1" s="146"/>
      <c r="E1" s="146"/>
      <c r="F1" s="146"/>
      <c r="G1" s="146"/>
      <c r="H1" s="146"/>
      <c r="I1" s="146"/>
      <c r="J1" s="39"/>
    </row>
    <row r="3" spans="1:17" x14ac:dyDescent="0.25">
      <c r="B3" s="40" t="s">
        <v>15</v>
      </c>
      <c r="C3" s="45"/>
    </row>
    <row r="5" spans="1:17" x14ac:dyDescent="0.25">
      <c r="B5" s="41" t="s">
        <v>0</v>
      </c>
      <c r="C5" s="46" t="s">
        <v>1</v>
      </c>
      <c r="D5" s="46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9</v>
      </c>
      <c r="K5" s="42" t="s">
        <v>8</v>
      </c>
    </row>
    <row r="6" spans="1:17" x14ac:dyDescent="0.25">
      <c r="A6" s="129">
        <f>IF(K6=0,,IF(ISTEXT(K5),COUNTA($K$6:K6),IF(K5=K6,K5,COUNTA($K$6:K6))))</f>
        <v>1</v>
      </c>
      <c r="B6" s="103" t="s">
        <v>111</v>
      </c>
      <c r="C6" s="103" t="s">
        <v>110</v>
      </c>
      <c r="D6">
        <v>286</v>
      </c>
      <c r="E6">
        <v>291</v>
      </c>
      <c r="F6">
        <v>294</v>
      </c>
      <c r="G6">
        <v>294</v>
      </c>
      <c r="H6">
        <v>292</v>
      </c>
      <c r="I6">
        <v>295</v>
      </c>
      <c r="J6"/>
      <c r="K6">
        <f t="shared" ref="K6:K44" si="0">IF(COUNTA(D6:J6)&gt;4,SUM(MAX(D6:J6),LARGE(D6:J6,2),LARGE(D6:J6,3),LARGE(D6:J6,4)),SUM(D6:J6))</f>
        <v>1175</v>
      </c>
    </row>
    <row r="7" spans="1:17" x14ac:dyDescent="0.25">
      <c r="A7" s="129">
        <f>IF(K7=0,,IF(ISTEXT(K6),COUNTA($K$6:K7),IF(K7=K6,A6,COUNTA($K$6:K7))))</f>
        <v>2</v>
      </c>
      <c r="B7" s="103" t="s">
        <v>153</v>
      </c>
      <c r="C7" s="103" t="s">
        <v>152</v>
      </c>
      <c r="D7">
        <v>291</v>
      </c>
      <c r="E7">
        <v>287</v>
      </c>
      <c r="F7"/>
      <c r="G7">
        <v>290</v>
      </c>
      <c r="H7">
        <v>292</v>
      </c>
      <c r="I7">
        <v>292</v>
      </c>
      <c r="J7"/>
      <c r="K7">
        <f t="shared" si="0"/>
        <v>1165</v>
      </c>
    </row>
    <row r="8" spans="1:17" x14ac:dyDescent="0.25">
      <c r="A8" s="129">
        <f>IF(K8=0,,IF(ISTEXT(K7),COUNTA($K$6:K8),IF(K8=K7,A7,COUNTA($K$6:K8))))</f>
        <v>3</v>
      </c>
      <c r="B8" s="103" t="s">
        <v>68</v>
      </c>
      <c r="C8" s="103" t="s">
        <v>61</v>
      </c>
      <c r="D8">
        <v>285</v>
      </c>
      <c r="E8">
        <v>284</v>
      </c>
      <c r="F8">
        <v>282</v>
      </c>
      <c r="G8">
        <v>280</v>
      </c>
      <c r="H8">
        <v>284</v>
      </c>
      <c r="I8">
        <v>291</v>
      </c>
      <c r="J8"/>
      <c r="K8">
        <f t="shared" si="0"/>
        <v>1144</v>
      </c>
    </row>
    <row r="9" spans="1:17" x14ac:dyDescent="0.25">
      <c r="A9" s="129">
        <f>IF(K9=0,,IF(ISTEXT(K8),COUNTA($K$6:K9),IF(K9=K8,A8,COUNTA($K$6:K9))))</f>
        <v>4</v>
      </c>
      <c r="B9" t="s">
        <v>72</v>
      </c>
      <c r="C9" t="s">
        <v>70</v>
      </c>
      <c r="D9">
        <v>289</v>
      </c>
      <c r="E9">
        <v>289</v>
      </c>
      <c r="F9">
        <v>288</v>
      </c>
      <c r="G9">
        <v>276</v>
      </c>
      <c r="H9"/>
      <c r="I9">
        <v>277</v>
      </c>
      <c r="J9"/>
      <c r="K9">
        <f t="shared" si="0"/>
        <v>1143</v>
      </c>
      <c r="L9" s="19"/>
      <c r="M9" s="85"/>
      <c r="N9" s="32"/>
    </row>
    <row r="10" spans="1:17" ht="18.75" x14ac:dyDescent="0.25">
      <c r="A10" s="129">
        <f>IF(K10=0,,IF(ISTEXT(K9),COUNTA($K$6:K10),IF(K10=K9,A9,COUNTA($K$6:K10))))</f>
        <v>5</v>
      </c>
      <c r="B10" t="s">
        <v>162</v>
      </c>
      <c r="C10" t="s">
        <v>161</v>
      </c>
      <c r="D10">
        <v>282</v>
      </c>
      <c r="E10">
        <v>285</v>
      </c>
      <c r="F10"/>
      <c r="G10">
        <v>285</v>
      </c>
      <c r="H10">
        <v>283</v>
      </c>
      <c r="I10">
        <v>279</v>
      </c>
      <c r="J10"/>
      <c r="K10">
        <f t="shared" si="0"/>
        <v>1135</v>
      </c>
      <c r="L10" s="19"/>
      <c r="M10" s="85"/>
      <c r="N10" s="66"/>
      <c r="O10" s="59"/>
      <c r="P10" s="59"/>
      <c r="Q10" s="59"/>
    </row>
    <row r="11" spans="1:17" x14ac:dyDescent="0.25">
      <c r="A11" s="129">
        <f>IF(K11=0,,IF(ISTEXT(K10),COUNTA($K$6:K11),IF(K11=K10,A10,COUNTA($K$6:K11))))</f>
        <v>5</v>
      </c>
      <c r="B11" t="s">
        <v>90</v>
      </c>
      <c r="C11" t="s">
        <v>81</v>
      </c>
      <c r="D11">
        <v>279</v>
      </c>
      <c r="E11">
        <v>282</v>
      </c>
      <c r="F11"/>
      <c r="G11">
        <v>280</v>
      </c>
      <c r="H11">
        <v>284</v>
      </c>
      <c r="I11">
        <v>289</v>
      </c>
      <c r="J11"/>
      <c r="K11">
        <f t="shared" si="0"/>
        <v>1135</v>
      </c>
      <c r="M11" s="1"/>
    </row>
    <row r="12" spans="1:17" x14ac:dyDescent="0.25">
      <c r="A12" s="129">
        <f>IF(K12=0,,IF(ISTEXT(K11),COUNTA($K$6:K12),IF(K12=K11,A11,COUNTA($K$6:K12))))</f>
        <v>7</v>
      </c>
      <c r="B12" t="s">
        <v>89</v>
      </c>
      <c r="C12" t="s">
        <v>81</v>
      </c>
      <c r="D12">
        <v>273</v>
      </c>
      <c r="E12">
        <v>279</v>
      </c>
      <c r="F12"/>
      <c r="G12">
        <v>283</v>
      </c>
      <c r="H12">
        <v>287</v>
      </c>
      <c r="I12">
        <v>284</v>
      </c>
      <c r="J12"/>
      <c r="K12">
        <f t="shared" si="0"/>
        <v>1133</v>
      </c>
    </row>
    <row r="13" spans="1:17" x14ac:dyDescent="0.25">
      <c r="A13" s="129">
        <f>IF(K13=0,,IF(ISTEXT(K12),COUNTA($K$6:K13),IF(K13=K12,A12,COUNTA($K$6:K13))))</f>
        <v>8</v>
      </c>
      <c r="B13" t="s">
        <v>92</v>
      </c>
      <c r="C13" t="s">
        <v>81</v>
      </c>
      <c r="D13">
        <v>273</v>
      </c>
      <c r="E13">
        <v>281</v>
      </c>
      <c r="F13"/>
      <c r="G13">
        <v>275</v>
      </c>
      <c r="H13">
        <v>283</v>
      </c>
      <c r="I13">
        <v>282</v>
      </c>
      <c r="J13"/>
      <c r="K13">
        <f t="shared" si="0"/>
        <v>1121</v>
      </c>
      <c r="M13" s="1"/>
    </row>
    <row r="14" spans="1:17" x14ac:dyDescent="0.25">
      <c r="A14" s="129">
        <f>IF(K14=0,,IF(ISTEXT(K13),COUNTA($K$6:K14),IF(K14=K13,A13,COUNTA($K$6:K14))))</f>
        <v>9</v>
      </c>
      <c r="B14" t="s">
        <v>67</v>
      </c>
      <c r="C14" t="s">
        <v>61</v>
      </c>
      <c r="D14">
        <v>280</v>
      </c>
      <c r="E14">
        <v>279</v>
      </c>
      <c r="F14">
        <v>271</v>
      </c>
      <c r="G14">
        <v>279</v>
      </c>
      <c r="H14">
        <v>280</v>
      </c>
      <c r="I14">
        <v>274</v>
      </c>
      <c r="J14"/>
      <c r="K14">
        <f t="shared" si="0"/>
        <v>1118</v>
      </c>
    </row>
    <row r="15" spans="1:17" x14ac:dyDescent="0.25">
      <c r="A15" s="129">
        <f>IF(K15=0,,IF(ISTEXT(K14),COUNTA($K$6:K15),IF(K15=K14,A14,COUNTA($K$6:K15))))</f>
        <v>10</v>
      </c>
      <c r="B15" t="s">
        <v>177</v>
      </c>
      <c r="C15" t="s">
        <v>110</v>
      </c>
      <c r="D15">
        <v>283</v>
      </c>
      <c r="E15"/>
      <c r="F15">
        <v>271</v>
      </c>
      <c r="G15">
        <v>275</v>
      </c>
      <c r="H15"/>
      <c r="I15">
        <v>283</v>
      </c>
      <c r="J15"/>
      <c r="K15">
        <f t="shared" si="0"/>
        <v>1112</v>
      </c>
      <c r="M15" s="85"/>
      <c r="N15" s="32"/>
    </row>
    <row r="16" spans="1:17" x14ac:dyDescent="0.25">
      <c r="A16" s="129">
        <f>IF(K16=0,,IF(ISTEXT(K15),COUNTA($K$6:K16),IF(K16=K15,A15,COUNTA($K$6:K16))))</f>
        <v>11</v>
      </c>
      <c r="B16" t="s">
        <v>154</v>
      </c>
      <c r="C16" t="s">
        <v>152</v>
      </c>
      <c r="D16">
        <v>264</v>
      </c>
      <c r="E16">
        <v>268</v>
      </c>
      <c r="F16"/>
      <c r="G16">
        <v>278</v>
      </c>
      <c r="H16">
        <v>284</v>
      </c>
      <c r="I16">
        <v>280</v>
      </c>
      <c r="J16"/>
      <c r="K16">
        <f t="shared" si="0"/>
        <v>1110</v>
      </c>
    </row>
    <row r="17" spans="1:17" x14ac:dyDescent="0.25">
      <c r="A17" s="129">
        <f>IF(K17=0,,IF(ISTEXT(K16),COUNTA($K$6:K17),IF(K17=K16,A16,COUNTA($K$6:K17))))</f>
        <v>12</v>
      </c>
      <c r="B17" t="s">
        <v>151</v>
      </c>
      <c r="C17" t="s">
        <v>152</v>
      </c>
      <c r="D17">
        <v>262</v>
      </c>
      <c r="E17">
        <v>275</v>
      </c>
      <c r="F17"/>
      <c r="G17">
        <v>272</v>
      </c>
      <c r="H17">
        <v>274</v>
      </c>
      <c r="I17">
        <v>259</v>
      </c>
      <c r="J17"/>
      <c r="K17">
        <f t="shared" si="0"/>
        <v>1083</v>
      </c>
    </row>
    <row r="18" spans="1:17" x14ac:dyDescent="0.25">
      <c r="A18" s="129">
        <f>IF(K18=0,,IF(ISTEXT(K17),COUNTA($K$6:K18),IF(K18=K17,A17,COUNTA($K$6:K18))))</f>
        <v>13</v>
      </c>
      <c r="B18" t="s">
        <v>91</v>
      </c>
      <c r="C18" t="s">
        <v>81</v>
      </c>
      <c r="D18">
        <v>257</v>
      </c>
      <c r="E18">
        <v>265</v>
      </c>
      <c r="F18"/>
      <c r="G18">
        <v>252</v>
      </c>
      <c r="H18">
        <v>273</v>
      </c>
      <c r="I18">
        <v>268</v>
      </c>
      <c r="J18"/>
      <c r="K18">
        <f t="shared" si="0"/>
        <v>1063</v>
      </c>
    </row>
    <row r="19" spans="1:17" x14ac:dyDescent="0.25">
      <c r="A19" s="129">
        <f>IF(K19=0,,IF(ISTEXT(K18),COUNTA($K$6:K19),IF(K19=K18,A18,COUNTA($K$6:K19))))</f>
        <v>14</v>
      </c>
      <c r="B19" t="s">
        <v>74</v>
      </c>
      <c r="C19" t="s">
        <v>70</v>
      </c>
      <c r="D19">
        <v>264</v>
      </c>
      <c r="E19">
        <v>260</v>
      </c>
      <c r="F19">
        <v>259</v>
      </c>
      <c r="G19">
        <v>251</v>
      </c>
      <c r="H19"/>
      <c r="I19">
        <v>265</v>
      </c>
      <c r="J19"/>
      <c r="K19">
        <f t="shared" si="0"/>
        <v>1048</v>
      </c>
      <c r="M19" s="1"/>
    </row>
    <row r="20" spans="1:17" ht="18.75" x14ac:dyDescent="0.25">
      <c r="A20" s="129">
        <f>IF(K20=0,,IF(ISTEXT(K19),COUNTA($K$6:K20),IF(K20=K19,A19,COUNTA($K$6:K20))))</f>
        <v>15</v>
      </c>
      <c r="B20" t="s">
        <v>121</v>
      </c>
      <c r="C20" s="103" t="s">
        <v>120</v>
      </c>
      <c r="D20">
        <v>238</v>
      </c>
      <c r="E20">
        <v>254</v>
      </c>
      <c r="F20">
        <v>252</v>
      </c>
      <c r="G20">
        <v>239</v>
      </c>
      <c r="H20"/>
      <c r="I20">
        <v>256</v>
      </c>
      <c r="J20"/>
      <c r="K20">
        <f t="shared" si="0"/>
        <v>1001</v>
      </c>
      <c r="M20" s="85"/>
      <c r="N20" s="66"/>
      <c r="O20" s="59"/>
      <c r="P20" s="59"/>
      <c r="Q20" s="59"/>
    </row>
    <row r="21" spans="1:17" x14ac:dyDescent="0.25">
      <c r="A21" s="129">
        <f>IF(K21=0,,IF(ISTEXT(K20),COUNTA($K$6:K21),IF(K21=K20,A20,COUNTA($K$6:K21))))</f>
        <v>16</v>
      </c>
      <c r="B21" t="s">
        <v>75</v>
      </c>
      <c r="C21" t="s">
        <v>70</v>
      </c>
      <c r="D21">
        <v>238</v>
      </c>
      <c r="E21">
        <v>225</v>
      </c>
      <c r="F21">
        <v>223</v>
      </c>
      <c r="G21">
        <v>206</v>
      </c>
      <c r="H21"/>
      <c r="I21">
        <v>220</v>
      </c>
      <c r="J21"/>
      <c r="K21">
        <f t="shared" si="0"/>
        <v>906</v>
      </c>
    </row>
    <row r="22" spans="1:17" ht="18.75" x14ac:dyDescent="0.25">
      <c r="A22" s="129">
        <f>IF(K22=0,,IF(ISTEXT(K21),COUNTA($K$6:K22),IF(K22=K21,A21,COUNTA($K$6:K22))))</f>
        <v>17</v>
      </c>
      <c r="B22" t="s">
        <v>73</v>
      </c>
      <c r="C22" t="s">
        <v>70</v>
      </c>
      <c r="D22">
        <v>284</v>
      </c>
      <c r="E22">
        <v>275</v>
      </c>
      <c r="F22">
        <v>278</v>
      </c>
      <c r="G22"/>
      <c r="H22"/>
      <c r="I22"/>
      <c r="J22"/>
      <c r="K22">
        <f t="shared" si="0"/>
        <v>837</v>
      </c>
      <c r="M22" s="1"/>
      <c r="N22" s="66"/>
      <c r="O22" s="59"/>
      <c r="P22" s="59"/>
      <c r="Q22" s="59"/>
    </row>
    <row r="23" spans="1:17" ht="18.75" x14ac:dyDescent="0.25">
      <c r="A23" s="129">
        <f>IF(K23=0,,IF(ISTEXT(K22),COUNTA($K$6:K23),IF(K23=K22,A22,COUNTA($K$6:K23))))</f>
        <v>18</v>
      </c>
      <c r="B23" t="s">
        <v>185</v>
      </c>
      <c r="C23" t="s">
        <v>110</v>
      </c>
      <c r="D23">
        <v>270</v>
      </c>
      <c r="E23"/>
      <c r="F23"/>
      <c r="G23"/>
      <c r="H23">
        <v>275</v>
      </c>
      <c r="I23">
        <v>281</v>
      </c>
      <c r="J23"/>
      <c r="K23">
        <f t="shared" si="0"/>
        <v>826</v>
      </c>
      <c r="M23" s="85"/>
      <c r="N23" s="66"/>
      <c r="O23" s="59"/>
      <c r="P23" s="59"/>
      <c r="Q23" s="59"/>
    </row>
    <row r="24" spans="1:17" x14ac:dyDescent="0.25">
      <c r="A24" s="129">
        <f>IF(K24=0,,IF(ISTEXT(K23),COUNTA($K$6:K24),IF(K24=K23,A23,COUNTA($K$6:K24))))</f>
        <v>19</v>
      </c>
      <c r="B24" t="s">
        <v>93</v>
      </c>
      <c r="C24" t="s">
        <v>81</v>
      </c>
      <c r="D24">
        <v>262</v>
      </c>
      <c r="E24">
        <v>276</v>
      </c>
      <c r="F24"/>
      <c r="G24">
        <v>278</v>
      </c>
      <c r="H24"/>
      <c r="I24"/>
      <c r="J24"/>
      <c r="K24">
        <f t="shared" si="0"/>
        <v>816</v>
      </c>
    </row>
    <row r="25" spans="1:17" x14ac:dyDescent="0.25">
      <c r="A25" s="129">
        <f>IF(K25=0,,IF(ISTEXT(K23),COUNTA($K$6:K25),IF(K25=K23,A23,COUNTA($K$6:K25))))</f>
        <v>20</v>
      </c>
      <c r="B25" t="s">
        <v>109</v>
      </c>
      <c r="C25" t="s">
        <v>110</v>
      </c>
      <c r="D25">
        <v>268</v>
      </c>
      <c r="E25">
        <v>273</v>
      </c>
      <c r="F25">
        <v>274</v>
      </c>
      <c r="G25"/>
      <c r="H25"/>
      <c r="I25"/>
      <c r="J25"/>
      <c r="K25">
        <f t="shared" si="0"/>
        <v>815</v>
      </c>
    </row>
    <row r="26" spans="1:17" x14ac:dyDescent="0.25">
      <c r="A26" s="129">
        <f>IF(K26=0,,IF(ISTEXT(K25),COUNTA($K$6:K26),IF(K26=K25,A25,COUNTA($K$6:K26))))</f>
        <v>21</v>
      </c>
      <c r="B26" t="s">
        <v>54</v>
      </c>
      <c r="C26" t="s">
        <v>46</v>
      </c>
      <c r="D26">
        <v>269</v>
      </c>
      <c r="E26">
        <v>271</v>
      </c>
      <c r="F26">
        <v>269</v>
      </c>
      <c r="G26"/>
      <c r="H26"/>
      <c r="I26"/>
      <c r="J26"/>
      <c r="K26">
        <f t="shared" si="0"/>
        <v>809</v>
      </c>
    </row>
    <row r="27" spans="1:17" x14ac:dyDescent="0.25">
      <c r="A27" s="129">
        <f>IF(K27=0,,IF(ISTEXT(K26),COUNTA($K$6:K27),IF(K27=K26,A26,COUNTA($K$6:K27))))</f>
        <v>22</v>
      </c>
      <c r="B27" t="s">
        <v>112</v>
      </c>
      <c r="C27" t="s">
        <v>110</v>
      </c>
      <c r="D27">
        <v>182</v>
      </c>
      <c r="E27">
        <v>221</v>
      </c>
      <c r="F27">
        <v>199</v>
      </c>
      <c r="G27">
        <v>190</v>
      </c>
      <c r="H27"/>
      <c r="I27"/>
      <c r="J27"/>
      <c r="K27">
        <f t="shared" si="0"/>
        <v>792</v>
      </c>
      <c r="L27" s="19"/>
      <c r="M27" s="85"/>
      <c r="N27" s="32"/>
      <c r="O27" s="20"/>
      <c r="P27" s="18"/>
      <c r="Q27" s="32"/>
    </row>
    <row r="28" spans="1:17" x14ac:dyDescent="0.25">
      <c r="A28" s="129">
        <f>IF(K28=0,,IF(ISTEXT(K26),COUNTA($K$6:K28),IF(K28=K26,A26,COUNTA($K$6:K28))))</f>
        <v>23</v>
      </c>
      <c r="B28" t="s">
        <v>94</v>
      </c>
      <c r="C28" t="s">
        <v>81</v>
      </c>
      <c r="D28">
        <v>280</v>
      </c>
      <c r="E28">
        <v>282</v>
      </c>
      <c r="F28"/>
      <c r="G28"/>
      <c r="H28"/>
      <c r="I28"/>
      <c r="J28"/>
      <c r="K28">
        <f t="shared" si="0"/>
        <v>562</v>
      </c>
    </row>
    <row r="29" spans="1:17" x14ac:dyDescent="0.25">
      <c r="A29" s="129">
        <f>IF(K29=0,,IF(ISTEXT(K28),COUNTA($K$6:K29),IF(K29=K28,A28,COUNTA($K$6:K29))))</f>
        <v>24</v>
      </c>
      <c r="B29" t="s">
        <v>95</v>
      </c>
      <c r="C29" t="s">
        <v>81</v>
      </c>
      <c r="D29">
        <v>242</v>
      </c>
      <c r="E29">
        <v>256</v>
      </c>
      <c r="F29"/>
      <c r="G29"/>
      <c r="H29"/>
      <c r="I29"/>
      <c r="J29"/>
      <c r="K29">
        <f t="shared" si="0"/>
        <v>498</v>
      </c>
      <c r="L29" s="50"/>
      <c r="M29" s="50"/>
      <c r="N29" s="50"/>
    </row>
    <row r="30" spans="1:17" x14ac:dyDescent="0.25">
      <c r="A30" s="129">
        <f>IF(K30=0,,IF(ISTEXT(K29),COUNTA($K$6:K30),IF(K30=K29,A29,COUNTA($K$6:K30))))</f>
        <v>25</v>
      </c>
      <c r="B30" t="s">
        <v>146</v>
      </c>
      <c r="C30" t="s">
        <v>126</v>
      </c>
      <c r="D30">
        <v>224</v>
      </c>
      <c r="E30">
        <v>209</v>
      </c>
      <c r="F30"/>
      <c r="G30"/>
      <c r="H30"/>
      <c r="I30"/>
      <c r="J30"/>
      <c r="K30">
        <f t="shared" si="0"/>
        <v>433</v>
      </c>
    </row>
    <row r="31" spans="1:17" x14ac:dyDescent="0.25">
      <c r="A31" s="129">
        <f>IF(K31=0,,IF(ISTEXT(K30),COUNTA($K$6:K31),IF(K31=K30,A30,COUNTA($K$6:K31))))</f>
        <v>26</v>
      </c>
      <c r="B31" t="s">
        <v>163</v>
      </c>
      <c r="C31" t="s">
        <v>161</v>
      </c>
      <c r="D31"/>
      <c r="E31">
        <v>284</v>
      </c>
      <c r="F31"/>
      <c r="G31"/>
      <c r="H31"/>
      <c r="I31"/>
      <c r="J31"/>
      <c r="K31">
        <f t="shared" si="0"/>
        <v>284</v>
      </c>
    </row>
    <row r="32" spans="1:17" x14ac:dyDescent="0.25">
      <c r="A32" s="129">
        <f>IF(K32=0,,IF(ISTEXT(K31),COUNTA($K$6:K32),IF(K32=K31,A31,COUNTA($K$6:K32))))</f>
        <v>27</v>
      </c>
      <c r="B32" t="s">
        <v>183</v>
      </c>
      <c r="C32" t="s">
        <v>184</v>
      </c>
      <c r="D32"/>
      <c r="E32"/>
      <c r="F32">
        <v>282</v>
      </c>
      <c r="G32"/>
      <c r="H32"/>
      <c r="I32"/>
      <c r="J32"/>
      <c r="K32">
        <f t="shared" si="0"/>
        <v>282</v>
      </c>
    </row>
    <row r="33" spans="1:22" x14ac:dyDescent="0.25">
      <c r="A33" s="129">
        <f>IF(K33=0,,IF(ISTEXT(K32),COUNTA($K$6:K33),IF(K33=K32,A32,COUNTA($K$6:K33))))</f>
        <v>28</v>
      </c>
      <c r="B33" t="s">
        <v>187</v>
      </c>
      <c r="C33" t="s">
        <v>23</v>
      </c>
      <c r="D33">
        <v>279</v>
      </c>
      <c r="E33"/>
      <c r="F33"/>
      <c r="G33"/>
      <c r="H33"/>
      <c r="I33"/>
      <c r="J33"/>
      <c r="K33">
        <f t="shared" si="0"/>
        <v>279</v>
      </c>
    </row>
    <row r="34" spans="1:22" x14ac:dyDescent="0.25">
      <c r="A34" s="129">
        <f>IF(K34=0,,IF(ISTEXT(K33),COUNTA($K$6:K34),IF(K34=K33,A33,COUNTA($K$6:K34))))</f>
        <v>29</v>
      </c>
      <c r="B34" t="s">
        <v>145</v>
      </c>
      <c r="C34" t="s">
        <v>126</v>
      </c>
      <c r="D34">
        <v>125</v>
      </c>
      <c r="E34">
        <v>139</v>
      </c>
      <c r="F34"/>
      <c r="G34"/>
      <c r="H34"/>
      <c r="I34"/>
      <c r="J34"/>
      <c r="K34">
        <f t="shared" si="0"/>
        <v>264</v>
      </c>
      <c r="M34" s="3"/>
      <c r="N34" s="43"/>
      <c r="O34" s="20"/>
      <c r="P34" s="18"/>
      <c r="Q34" s="32"/>
    </row>
    <row r="35" spans="1:22" x14ac:dyDescent="0.25">
      <c r="A35" s="129">
        <f>IF(K35=0,,IF(ISTEXT(K34),COUNTA($K$6:K35),IF(K35=K34,A34,COUNTA($K$6:K35))))</f>
        <v>30</v>
      </c>
      <c r="B35" t="s">
        <v>150</v>
      </c>
      <c r="C35" t="s">
        <v>101</v>
      </c>
      <c r="D35"/>
      <c r="E35">
        <v>257</v>
      </c>
      <c r="F35"/>
      <c r="G35"/>
      <c r="H35"/>
      <c r="I35"/>
      <c r="J35"/>
      <c r="K35">
        <f t="shared" si="0"/>
        <v>257</v>
      </c>
    </row>
    <row r="36" spans="1:22" x14ac:dyDescent="0.25">
      <c r="A36" s="129">
        <f>IF(K36=0,,IF(ISTEXT(K35),COUNTA($K$6:K36),IF(K36=K35,A35,COUNTA($K$6:K36))))</f>
        <v>31</v>
      </c>
      <c r="B36" t="s">
        <v>31</v>
      </c>
      <c r="C36" t="s">
        <v>23</v>
      </c>
      <c r="D36">
        <v>252</v>
      </c>
      <c r="E36"/>
      <c r="F36"/>
      <c r="G36"/>
      <c r="H36"/>
      <c r="I36"/>
      <c r="J36"/>
      <c r="K36">
        <f t="shared" si="0"/>
        <v>252</v>
      </c>
    </row>
    <row r="37" spans="1:22" x14ac:dyDescent="0.25">
      <c r="A37" s="129">
        <f>IF(K37=0,,IF(ISTEXT(K36),COUNTA($K$6:K37),IF(K37=K36,A36,COUNTA($K$6:K37))))</f>
        <v>32</v>
      </c>
      <c r="B37" t="s">
        <v>186</v>
      </c>
      <c r="C37" t="s">
        <v>23</v>
      </c>
      <c r="D37">
        <v>238</v>
      </c>
      <c r="E37"/>
      <c r="F37"/>
      <c r="G37"/>
      <c r="H37"/>
      <c r="I37"/>
      <c r="J37"/>
      <c r="K37">
        <f t="shared" si="0"/>
        <v>238</v>
      </c>
      <c r="L37" s="119"/>
      <c r="M37" s="80"/>
    </row>
    <row r="38" spans="1:22" x14ac:dyDescent="0.25">
      <c r="A38" s="129">
        <f>IF(K38=0,,IF(ISTEXT(K37),COUNTA($K$6:K38),IF(K38=K37,A37,COUNTA($K$6:K38))))</f>
        <v>33</v>
      </c>
      <c r="B38" t="s">
        <v>32</v>
      </c>
      <c r="C38" t="s">
        <v>23</v>
      </c>
      <c r="D38">
        <v>234</v>
      </c>
      <c r="E38"/>
      <c r="F38"/>
      <c r="G38"/>
      <c r="H38"/>
      <c r="I38"/>
      <c r="J38"/>
      <c r="K38">
        <f t="shared" si="0"/>
        <v>234</v>
      </c>
      <c r="L38" s="125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x14ac:dyDescent="0.25">
      <c r="A39" s="129">
        <f>IF(K39=0,,IF(ISTEXT(K38),COUNTA($K$6:K39),IF(K39=K38,A38,COUNTA($K$6:K39))))</f>
        <v>34</v>
      </c>
      <c r="B39" t="s">
        <v>30</v>
      </c>
      <c r="C39" t="s">
        <v>23</v>
      </c>
      <c r="D39">
        <v>231</v>
      </c>
      <c r="E39"/>
      <c r="F39"/>
      <c r="G39"/>
      <c r="H39"/>
      <c r="I39"/>
      <c r="J39"/>
      <c r="K39">
        <f t="shared" si="0"/>
        <v>231</v>
      </c>
      <c r="L39" s="119"/>
      <c r="M39" s="80"/>
      <c r="N39" s="43"/>
      <c r="O39" s="17"/>
      <c r="P39" s="18"/>
      <c r="Q39" s="32"/>
    </row>
    <row r="40" spans="1:22" x14ac:dyDescent="0.25">
      <c r="A40" s="129">
        <f>IF(K40=0,,IF(ISTEXT(K39),COUNTA($K$6:K40),IF(K40=K39,A39,COUNTA($K$6:K40))))</f>
        <v>35</v>
      </c>
      <c r="B40" t="s">
        <v>188</v>
      </c>
      <c r="C40" t="s">
        <v>23</v>
      </c>
      <c r="D40">
        <v>229</v>
      </c>
      <c r="E40"/>
      <c r="F40"/>
      <c r="G40"/>
      <c r="H40"/>
      <c r="I40"/>
      <c r="J40"/>
      <c r="K40">
        <f t="shared" si="0"/>
        <v>229</v>
      </c>
      <c r="L40" s="125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1:22" ht="18.75" x14ac:dyDescent="0.25">
      <c r="A41" s="129">
        <f>IF(K41=0,,IF(ISTEXT(K40),COUNTA($K$6:K41),IF(K41=K40,A40,COUNTA($K$6:K41))))</f>
        <v>36</v>
      </c>
      <c r="B41" t="s">
        <v>33</v>
      </c>
      <c r="C41" t="s">
        <v>23</v>
      </c>
      <c r="D41">
        <v>220</v>
      </c>
      <c r="E41"/>
      <c r="F41"/>
      <c r="G41"/>
      <c r="H41"/>
      <c r="I41"/>
      <c r="J41"/>
      <c r="K41">
        <f t="shared" si="0"/>
        <v>220</v>
      </c>
      <c r="M41" s="74"/>
      <c r="N41" s="75"/>
      <c r="O41" s="75"/>
      <c r="P41" s="75"/>
      <c r="Q41" s="75"/>
      <c r="R41" s="75"/>
      <c r="S41" s="75"/>
      <c r="T41" s="75"/>
    </row>
    <row r="42" spans="1:22" x14ac:dyDescent="0.25">
      <c r="A42" s="129">
        <f>IF(K42=0,,IF(ISTEXT(K41),COUNTA($K$6:K42),IF(K42=K41,A41,COUNTA($K$6:K42))))</f>
        <v>37</v>
      </c>
      <c r="B42" t="s">
        <v>147</v>
      </c>
      <c r="C42" t="s">
        <v>126</v>
      </c>
      <c r="D42"/>
      <c r="E42">
        <v>198</v>
      </c>
      <c r="F42"/>
      <c r="G42"/>
      <c r="H42"/>
      <c r="I42"/>
      <c r="J42"/>
      <c r="K42">
        <f t="shared" si="0"/>
        <v>198</v>
      </c>
      <c r="L42" s="119"/>
      <c r="M42" s="3"/>
      <c r="N42" s="4"/>
      <c r="O42" s="17"/>
      <c r="P42" s="18"/>
      <c r="Q42" s="32"/>
    </row>
    <row r="43" spans="1:22" x14ac:dyDescent="0.25">
      <c r="A43" s="129">
        <f>IF(K43=0,,IF(ISTEXT(K42),COUNTA($K$6:K43),IF(K43=K42,A42,COUNTA($K$6:K43))))</f>
        <v>38</v>
      </c>
      <c r="B43" t="s">
        <v>189</v>
      </c>
      <c r="C43" t="s">
        <v>23</v>
      </c>
      <c r="D43">
        <v>137</v>
      </c>
      <c r="E43"/>
      <c r="F43"/>
      <c r="G43"/>
      <c r="H43"/>
      <c r="I43"/>
      <c r="J43"/>
      <c r="K43">
        <f t="shared" si="0"/>
        <v>137</v>
      </c>
    </row>
    <row r="44" spans="1:22" x14ac:dyDescent="0.25">
      <c r="A44" s="129">
        <f>IF(K44=0,,IF(ISTEXT(K43),COUNTA($K$6:K44),IF(K44=K43,A43,COUNTA($K$6:K44))))</f>
        <v>39</v>
      </c>
      <c r="B44" t="s">
        <v>113</v>
      </c>
      <c r="C44" t="s">
        <v>110</v>
      </c>
      <c r="D44">
        <v>135</v>
      </c>
      <c r="E44"/>
      <c r="F44"/>
      <c r="G44"/>
      <c r="H44"/>
      <c r="I44"/>
      <c r="J44"/>
      <c r="K44">
        <f t="shared" si="0"/>
        <v>135</v>
      </c>
      <c r="L44" s="19"/>
      <c r="M44" s="28"/>
      <c r="N44" s="32"/>
      <c r="O44" s="43"/>
      <c r="P44" s="18"/>
      <c r="Q44" s="32"/>
    </row>
    <row r="46" spans="1:22" x14ac:dyDescent="0.25">
      <c r="B46" s="77"/>
      <c r="C46" s="15"/>
      <c r="D46" s="19"/>
      <c r="E46" s="8"/>
      <c r="F46" s="8"/>
      <c r="G46" s="8"/>
      <c r="H46" s="8"/>
      <c r="I46" s="8"/>
    </row>
    <row r="47" spans="1:22" x14ac:dyDescent="0.25">
      <c r="B47" s="77"/>
    </row>
    <row r="48" spans="1:22" x14ac:dyDescent="0.25">
      <c r="B48" s="63"/>
    </row>
    <row r="49" spans="2:2" x14ac:dyDescent="0.25">
      <c r="B49" s="63"/>
    </row>
    <row r="50" spans="2:2" x14ac:dyDescent="0.25">
      <c r="B50" s="63"/>
    </row>
    <row r="51" spans="2:2" x14ac:dyDescent="0.25">
      <c r="B51" s="63"/>
    </row>
  </sheetData>
  <sortState ref="B6:K45">
    <sortCondition descending="1" ref="K6:K45"/>
  </sortState>
  <dataConsolidate/>
  <mergeCells count="1">
    <mergeCell ref="B1:I1"/>
  </mergeCells>
  <phoneticPr fontId="0" type="noConversion"/>
  <pageMargins left="0.78740157499999996" right="0.78740157499999996" top="0.984251969" bottom="0.984251969" header="0.5" footer="0.5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Zeros="0" zoomScaleNormal="100" workbookViewId="0">
      <selection activeCell="C30" sqref="C30"/>
    </sheetView>
  </sheetViews>
  <sheetFormatPr baseColWidth="10" defaultRowHeight="15.75" x14ac:dyDescent="0.25"/>
  <cols>
    <col min="1" max="1" width="4.7109375" style="130" customWidth="1"/>
    <col min="2" max="2" width="22.85546875" style="8" customWidth="1"/>
    <col min="3" max="3" width="22.7109375" style="30" customWidth="1"/>
    <col min="4" max="4" width="9.42578125" style="26" customWidth="1"/>
    <col min="5" max="10" width="9.42578125" style="8" customWidth="1"/>
    <col min="11" max="11" width="8.7109375" style="8" customWidth="1"/>
    <col min="12" max="16384" width="11.42578125" style="8"/>
  </cols>
  <sheetData>
    <row r="1" spans="1:18" x14ac:dyDescent="0.25">
      <c r="B1" s="147" t="s">
        <v>16</v>
      </c>
      <c r="C1" s="147"/>
      <c r="D1" s="147"/>
      <c r="E1" s="147"/>
      <c r="F1" s="147"/>
      <c r="G1" s="147"/>
      <c r="H1" s="147"/>
      <c r="I1" s="147"/>
      <c r="J1" s="9"/>
    </row>
    <row r="3" spans="1:18" x14ac:dyDescent="0.25">
      <c r="B3" s="10" t="s">
        <v>11</v>
      </c>
      <c r="C3" s="35"/>
    </row>
    <row r="5" spans="1:18" x14ac:dyDescent="0.25">
      <c r="B5" s="11" t="s">
        <v>0</v>
      </c>
      <c r="C5" s="36" t="s">
        <v>1</v>
      </c>
      <c r="D5" s="12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14</v>
      </c>
      <c r="K5" s="12" t="s">
        <v>8</v>
      </c>
    </row>
    <row r="6" spans="1:18" ht="18.75" x14ac:dyDescent="0.25">
      <c r="A6" s="129">
        <f>IF(K6=0,,IF(ISTEXT(K5),COUNTA($K$6:K6),IF(K6=K5,A5,COUNTA($K$6:K6))))</f>
        <v>1</v>
      </c>
      <c r="B6" s="103" t="s">
        <v>77</v>
      </c>
      <c r="C6" s="103" t="s">
        <v>70</v>
      </c>
      <c r="D6" s="103">
        <v>299</v>
      </c>
      <c r="E6" s="103">
        <v>297</v>
      </c>
      <c r="F6" s="8">
        <v>296</v>
      </c>
      <c r="I6" s="8">
        <v>299</v>
      </c>
      <c r="K6" s="8">
        <f t="shared" ref="K6:K23" si="0">IF(COUNTA(D6:J6)&gt;4,SUM(MAX(D6:J6),LARGE(D6:J6,2),LARGE(D6:J6,3),LARGE(D6:J6,4)),SUM(D6:J6))</f>
        <v>1191</v>
      </c>
      <c r="L6" s="21"/>
      <c r="M6" s="66"/>
      <c r="N6" s="59"/>
      <c r="O6" s="59"/>
      <c r="P6" s="59"/>
      <c r="Q6" s="59"/>
      <c r="R6" s="16"/>
    </row>
    <row r="7" spans="1:18" x14ac:dyDescent="0.25">
      <c r="A7" s="129">
        <f>IF(K7=0,,IF(ISTEXT(K6),COUNTA($K$6:K7),IF(K7=K6,A6,COUNTA($K$6:K7))))</f>
        <v>2</v>
      </c>
      <c r="B7" s="103" t="s">
        <v>159</v>
      </c>
      <c r="C7" s="103" t="s">
        <v>161</v>
      </c>
      <c r="D7" s="103">
        <v>296</v>
      </c>
      <c r="E7" s="103">
        <v>296</v>
      </c>
      <c r="G7" s="8">
        <v>295</v>
      </c>
      <c r="H7" s="8">
        <v>291</v>
      </c>
      <c r="I7" s="8">
        <v>295</v>
      </c>
      <c r="K7" s="8">
        <f t="shared" si="0"/>
        <v>1182</v>
      </c>
      <c r="M7" s="63"/>
      <c r="N7" s="63"/>
      <c r="O7" s="63"/>
      <c r="P7" s="63"/>
      <c r="Q7" s="63"/>
    </row>
    <row r="8" spans="1:18" x14ac:dyDescent="0.25">
      <c r="A8" s="129">
        <f>IF(K8=0,,IF(ISTEXT(K7),COUNTA($K$6:K8),IF(K8=K7,A7,COUNTA($K$6:K8))))</f>
        <v>3</v>
      </c>
      <c r="B8" s="103" t="s">
        <v>160</v>
      </c>
      <c r="C8" s="103" t="s">
        <v>161</v>
      </c>
      <c r="D8" s="103"/>
      <c r="E8" s="103">
        <v>295</v>
      </c>
      <c r="G8" s="8">
        <v>287</v>
      </c>
      <c r="H8" s="8">
        <v>291</v>
      </c>
      <c r="I8" s="8">
        <v>293</v>
      </c>
      <c r="K8" s="8">
        <f t="shared" si="0"/>
        <v>1166</v>
      </c>
    </row>
    <row r="9" spans="1:18" x14ac:dyDescent="0.25">
      <c r="A9" s="129">
        <f>IF(K9=0,,IF(ISTEXT(K8),COUNTA($K$6:K9),IF(K9=K8,A8,COUNTA($K$6:K9))))</f>
        <v>4</v>
      </c>
      <c r="B9" s="103" t="s">
        <v>157</v>
      </c>
      <c r="C9" s="103" t="s">
        <v>110</v>
      </c>
      <c r="D9" s="103"/>
      <c r="E9" s="103">
        <v>293</v>
      </c>
      <c r="F9" s="16">
        <v>289</v>
      </c>
      <c r="G9" s="16">
        <v>288</v>
      </c>
      <c r="H9" s="16">
        <v>285</v>
      </c>
      <c r="I9" s="16">
        <v>290</v>
      </c>
      <c r="K9" s="8">
        <f t="shared" si="0"/>
        <v>1160</v>
      </c>
    </row>
    <row r="10" spans="1:18" ht="18.75" x14ac:dyDescent="0.25">
      <c r="A10" s="129">
        <f>IF(K10=0,,IF(ISTEXT(K9),COUNTA($K$6:K10),IF(K10=K9,A9,COUNTA($K$6:K10))))</f>
        <v>5</v>
      </c>
      <c r="B10" s="103" t="s">
        <v>155</v>
      </c>
      <c r="C10" s="103" t="s">
        <v>152</v>
      </c>
      <c r="D10" s="103">
        <v>290</v>
      </c>
      <c r="E10" s="103">
        <v>288</v>
      </c>
      <c r="G10" s="8">
        <v>288</v>
      </c>
      <c r="H10" s="8">
        <v>282</v>
      </c>
      <c r="I10" s="8">
        <v>292</v>
      </c>
      <c r="K10" s="8">
        <f t="shared" si="0"/>
        <v>1158</v>
      </c>
      <c r="M10" s="88"/>
      <c r="N10" s="16"/>
      <c r="O10" s="16"/>
      <c r="P10" s="89"/>
    </row>
    <row r="11" spans="1:18" ht="18.75" x14ac:dyDescent="0.25">
      <c r="A11" s="129">
        <f>IF(K11=0,,IF(ISTEXT(K10),COUNTA($K$6:K11),IF(K11=K10,A10,COUNTA($K$6:K11))))</f>
        <v>6</v>
      </c>
      <c r="B11" s="103" t="s">
        <v>55</v>
      </c>
      <c r="C11" s="103" t="s">
        <v>46</v>
      </c>
      <c r="D11" s="103">
        <v>283</v>
      </c>
      <c r="E11" s="106">
        <v>239</v>
      </c>
      <c r="F11" s="106">
        <v>282</v>
      </c>
      <c r="H11" s="106">
        <v>288</v>
      </c>
      <c r="I11" s="105">
        <v>288</v>
      </c>
      <c r="K11" s="8">
        <f t="shared" si="0"/>
        <v>1141</v>
      </c>
      <c r="L11" s="62"/>
      <c r="M11" s="53"/>
      <c r="N11" s="53"/>
      <c r="O11" s="59"/>
      <c r="P11" s="59"/>
      <c r="Q11" s="59"/>
      <c r="R11" s="16"/>
    </row>
    <row r="12" spans="1:18" ht="18.75" x14ac:dyDescent="0.25">
      <c r="A12" s="129">
        <f>IF(K12=0,,IF(ISTEXT(SH!K14),COUNTA($K$6:K12),IF(K12=SH!K14,#REF!,COUNTA($K$6:K12))))</f>
        <v>7</v>
      </c>
      <c r="B12" s="50" t="s">
        <v>178</v>
      </c>
      <c r="C12" s="50" t="s">
        <v>179</v>
      </c>
      <c r="D12" s="50"/>
      <c r="G12" s="8">
        <v>281</v>
      </c>
      <c r="H12" s="8">
        <v>282</v>
      </c>
      <c r="I12" s="8">
        <v>276</v>
      </c>
      <c r="J12" s="8">
        <v>272</v>
      </c>
      <c r="K12" s="8">
        <f t="shared" si="0"/>
        <v>1111</v>
      </c>
      <c r="L12" s="21"/>
      <c r="M12" s="65"/>
      <c r="N12" s="87"/>
      <c r="O12" s="59"/>
      <c r="P12" s="86"/>
      <c r="Q12" s="59"/>
      <c r="R12" s="16"/>
    </row>
    <row r="13" spans="1:18" x14ac:dyDescent="0.25">
      <c r="A13" s="129">
        <f>IF(K13=0,,IF(ISTEXT(K12),COUNTA($K$6:K13),IF(K13=K12,A12,COUNTA($K$6:K13))))</f>
        <v>8</v>
      </c>
      <c r="B13" s="103" t="s">
        <v>156</v>
      </c>
      <c r="C13" s="103" t="s">
        <v>152</v>
      </c>
      <c r="D13" s="103">
        <v>267</v>
      </c>
      <c r="E13" s="103">
        <v>263</v>
      </c>
      <c r="G13" s="19">
        <v>270</v>
      </c>
      <c r="H13" s="19">
        <v>274</v>
      </c>
      <c r="I13" s="19">
        <v>283</v>
      </c>
      <c r="K13" s="8">
        <f t="shared" si="0"/>
        <v>1094</v>
      </c>
      <c r="M13" s="72"/>
      <c r="N13" s="72"/>
      <c r="O13" s="58"/>
    </row>
    <row r="14" spans="1:18" x14ac:dyDescent="0.25">
      <c r="A14" s="129">
        <f>IF(K14=0,,IF(ISTEXT(K13),COUNTA($K$6:K14),IF(K14=K13,A13,COUNTA($K$6:K14))))</f>
        <v>9</v>
      </c>
      <c r="B14" s="50" t="s">
        <v>166</v>
      </c>
      <c r="C14" s="50" t="s">
        <v>152</v>
      </c>
      <c r="D14" s="103">
        <v>260</v>
      </c>
      <c r="E14" s="103">
        <v>271</v>
      </c>
      <c r="G14" s="8">
        <v>257</v>
      </c>
      <c r="H14" s="8">
        <v>266</v>
      </c>
      <c r="I14" s="8">
        <v>259</v>
      </c>
      <c r="K14" s="8">
        <f t="shared" si="0"/>
        <v>1056</v>
      </c>
      <c r="M14" s="63"/>
      <c r="N14" s="63"/>
      <c r="O14" s="63"/>
      <c r="P14" s="63"/>
      <c r="Q14" s="63"/>
    </row>
    <row r="15" spans="1:18" x14ac:dyDescent="0.25">
      <c r="A15" s="129">
        <f>IF(K15=0,,IF(ISTEXT(K14),COUNTA($K$6:K15),IF(K15=K14,A14,COUNTA($K$6:K15))))</f>
        <v>10</v>
      </c>
      <c r="B15" s="103" t="s">
        <v>114</v>
      </c>
      <c r="C15" s="103" t="s">
        <v>110</v>
      </c>
      <c r="D15" s="103">
        <v>292</v>
      </c>
      <c r="E15" s="103"/>
      <c r="F15" s="8">
        <v>293</v>
      </c>
      <c r="G15" s="8">
        <v>286</v>
      </c>
      <c r="K15" s="8">
        <f t="shared" si="0"/>
        <v>871</v>
      </c>
      <c r="M15" s="72"/>
      <c r="N15" s="72"/>
      <c r="O15" s="58"/>
    </row>
    <row r="16" spans="1:18" ht="18.75" x14ac:dyDescent="0.25">
      <c r="A16" s="129">
        <f>IF(K16=0,,IF(ISTEXT(K15),COUNTA($K$6:K16),IF(K16=K15,A15,COUNTA($K$6:K16))))</f>
        <v>11</v>
      </c>
      <c r="B16" s="115" t="s">
        <v>180</v>
      </c>
      <c r="C16" s="115" t="s">
        <v>179</v>
      </c>
      <c r="D16" s="116"/>
      <c r="G16" s="8">
        <v>281</v>
      </c>
      <c r="H16" s="8">
        <v>284</v>
      </c>
      <c r="I16" s="8">
        <v>271</v>
      </c>
      <c r="K16" s="8">
        <f t="shared" si="0"/>
        <v>836</v>
      </c>
      <c r="L16" s="21"/>
      <c r="M16" s="65"/>
      <c r="N16" s="20"/>
      <c r="O16" s="18"/>
      <c r="P16" s="86"/>
    </row>
    <row r="17" spans="1:18" x14ac:dyDescent="0.25">
      <c r="A17" s="129">
        <f>IF(K17=0,,IF(ISTEXT(K16),COUNTA($K$6:K17),IF(K17=K16,A16,COUNTA($K$6:K17))))</f>
        <v>12</v>
      </c>
      <c r="B17" s="103" t="s">
        <v>76</v>
      </c>
      <c r="C17" s="103" t="s">
        <v>70</v>
      </c>
      <c r="D17" s="103">
        <v>249</v>
      </c>
      <c r="E17" s="103">
        <v>248</v>
      </c>
      <c r="G17" s="8">
        <v>257</v>
      </c>
      <c r="K17" s="8">
        <f t="shared" si="0"/>
        <v>754</v>
      </c>
    </row>
    <row r="18" spans="1:18" ht="18.75" x14ac:dyDescent="0.25">
      <c r="A18" s="129">
        <f>IF(K18=0,,IF(ISTEXT(K17),COUNTA($K$6:K18),IF(K18=K17,A17,COUNTA($K$6:K18))))</f>
        <v>13</v>
      </c>
      <c r="B18" s="103" t="s">
        <v>171</v>
      </c>
      <c r="C18" s="103" t="s">
        <v>152</v>
      </c>
      <c r="D18" s="103">
        <v>260</v>
      </c>
      <c r="E18" s="103">
        <v>250</v>
      </c>
      <c r="G18" s="19"/>
      <c r="H18" s="19"/>
      <c r="I18" s="19"/>
      <c r="K18" s="8">
        <f t="shared" si="0"/>
        <v>510</v>
      </c>
      <c r="L18" s="62"/>
      <c r="M18" s="53"/>
      <c r="N18" s="53"/>
      <c r="O18" s="59"/>
      <c r="P18" s="59"/>
      <c r="Q18" s="59"/>
      <c r="R18" s="16"/>
    </row>
    <row r="19" spans="1:18" x14ac:dyDescent="0.25">
      <c r="A19" s="129">
        <f>IF(K19=0,,IF(ISTEXT(K18),COUNTA($K$6:K19),IF(K19=K18,A18,COUNTA($K$6:K19))))</f>
        <v>14</v>
      </c>
      <c r="B19" s="103" t="s">
        <v>140</v>
      </c>
      <c r="C19" s="103" t="s">
        <v>137</v>
      </c>
      <c r="D19" s="103">
        <v>237</v>
      </c>
      <c r="E19" s="103">
        <v>252</v>
      </c>
      <c r="K19" s="8">
        <f t="shared" si="0"/>
        <v>489</v>
      </c>
      <c r="M19" s="63"/>
      <c r="N19" s="63"/>
      <c r="O19" s="63"/>
      <c r="P19" s="63"/>
      <c r="Q19" s="63"/>
    </row>
    <row r="20" spans="1:18" ht="18.75" x14ac:dyDescent="0.25">
      <c r="A20" s="129">
        <f>IF(K20=0,,IF(ISTEXT(K19),COUNTA($K$6:K20),IF(K20=K19,A19,COUNTA($K$6:K20))))</f>
        <v>15</v>
      </c>
      <c r="B20" s="103" t="s">
        <v>35</v>
      </c>
      <c r="C20" s="103" t="s">
        <v>23</v>
      </c>
      <c r="D20" s="103">
        <v>295</v>
      </c>
      <c r="E20" s="103"/>
      <c r="F20" s="11"/>
      <c r="K20" s="8">
        <f t="shared" si="0"/>
        <v>295</v>
      </c>
      <c r="L20" s="21"/>
      <c r="M20" s="65"/>
      <c r="N20" s="20"/>
      <c r="O20" s="18"/>
      <c r="P20" s="86"/>
    </row>
    <row r="21" spans="1:18" x14ac:dyDescent="0.25">
      <c r="A21" s="129">
        <f>IF(K21=0,,IF(ISTEXT(K20),COUNTA($K$6:K21),IF(K21=K20,A20,COUNTA($K$6:K21))))</f>
        <v>16</v>
      </c>
      <c r="B21" s="103" t="s">
        <v>108</v>
      </c>
      <c r="C21" s="103" t="s">
        <v>101</v>
      </c>
      <c r="D21" s="103"/>
      <c r="E21" s="103">
        <v>275</v>
      </c>
      <c r="J21" s="11"/>
      <c r="K21" s="8">
        <f t="shared" si="0"/>
        <v>275</v>
      </c>
      <c r="L21" s="62"/>
      <c r="M21" s="53"/>
      <c r="N21" s="53"/>
      <c r="O21" s="18"/>
    </row>
    <row r="22" spans="1:18" ht="18.75" x14ac:dyDescent="0.25">
      <c r="A22" s="129">
        <f>IF(K22=0,,IF(ISTEXT(K21),COUNTA($K$6:K22),IF(K22=K21,A21,COUNTA($K$6:K22))))</f>
        <v>0</v>
      </c>
      <c r="B22" s="103" t="s">
        <v>34</v>
      </c>
      <c r="C22" s="103" t="s">
        <v>23</v>
      </c>
      <c r="D22" s="103"/>
      <c r="E22" s="103"/>
      <c r="K22" s="8">
        <f t="shared" si="0"/>
        <v>0</v>
      </c>
      <c r="L22" s="21"/>
      <c r="M22" s="65"/>
      <c r="N22" s="87"/>
      <c r="O22" s="67"/>
      <c r="P22" s="86"/>
      <c r="Q22" s="16"/>
      <c r="R22" s="16"/>
    </row>
    <row r="23" spans="1:18" x14ac:dyDescent="0.25">
      <c r="A23" s="129">
        <f>IF(K23=0,,IF(ISTEXT(K22),COUNTA($K$6:K23),IF(K23=K22,A22,COUNTA($K$6:K23))))</f>
        <v>0</v>
      </c>
      <c r="B23" s="50" t="s">
        <v>211</v>
      </c>
      <c r="C23" s="50" t="s">
        <v>23</v>
      </c>
      <c r="D23" s="50"/>
      <c r="K23" s="8">
        <f t="shared" si="0"/>
        <v>0</v>
      </c>
    </row>
    <row r="24" spans="1:18" x14ac:dyDescent="0.25">
      <c r="A24" s="129">
        <f>IF(K24=0,,IF(ISTEXT(K23),COUNTA($K$6:K24),IF(K24=K23,A23,COUNTA($K$6:K24))))</f>
        <v>0</v>
      </c>
      <c r="C24" s="15"/>
      <c r="D24" s="23"/>
      <c r="E24" s="16"/>
    </row>
    <row r="25" spans="1:18" x14ac:dyDescent="0.25">
      <c r="A25" s="129">
        <f>IF(K25=0,,IF(ISTEXT(K24),COUNTA($K$6:K25),IF(K25=K24,A24,COUNTA($K$6:K25))))</f>
        <v>0</v>
      </c>
    </row>
    <row r="26" spans="1:18" x14ac:dyDescent="0.25">
      <c r="A26" s="129">
        <f>IF(K26=0,,IF(ISTEXT(K25),COUNTA($K$6:K26),IF(K26=K25,A25,COUNTA($K$6:K26))))</f>
        <v>0</v>
      </c>
    </row>
    <row r="28" spans="1:18" x14ac:dyDescent="0.25">
      <c r="B28" s="71"/>
      <c r="C28" s="15"/>
    </row>
    <row r="29" spans="1:18" ht="18.75" x14ac:dyDescent="0.25">
      <c r="B29" s="77"/>
      <c r="C29" s="72"/>
      <c r="D29" s="58"/>
      <c r="E29" s="59"/>
      <c r="F29" s="59"/>
      <c r="G29" s="59"/>
      <c r="H29" s="59"/>
    </row>
    <row r="30" spans="1:18" ht="18.75" x14ac:dyDescent="0.25">
      <c r="B30" s="77"/>
      <c r="C30" s="72"/>
      <c r="D30" s="58"/>
      <c r="E30" s="59"/>
      <c r="F30" s="59"/>
      <c r="G30" s="59"/>
      <c r="H30" s="59"/>
    </row>
    <row r="31" spans="1:18" ht="18.75" x14ac:dyDescent="0.25">
      <c r="B31" s="77"/>
      <c r="C31" s="59"/>
      <c r="D31" s="59"/>
      <c r="E31" s="59"/>
      <c r="F31" s="59"/>
      <c r="G31" s="59"/>
      <c r="H31" s="59"/>
    </row>
    <row r="32" spans="1:18" ht="18.75" x14ac:dyDescent="0.25">
      <c r="B32" s="77"/>
      <c r="C32" s="59"/>
      <c r="D32" s="59"/>
      <c r="E32" s="59"/>
      <c r="F32" s="59"/>
      <c r="G32" s="59"/>
      <c r="H32" s="59"/>
    </row>
    <row r="33" spans="2:8" ht="18.75" x14ac:dyDescent="0.25">
      <c r="B33" s="77"/>
      <c r="C33" s="59"/>
      <c r="D33" s="59"/>
      <c r="E33" s="59"/>
      <c r="F33" s="59"/>
      <c r="G33" s="59"/>
      <c r="H33" s="59"/>
    </row>
    <row r="34" spans="2:8" ht="18.75" x14ac:dyDescent="0.25">
      <c r="B34" s="77"/>
      <c r="C34" s="59"/>
      <c r="D34" s="59"/>
      <c r="E34" s="59"/>
      <c r="F34" s="59"/>
      <c r="G34" s="59"/>
      <c r="H34" s="59"/>
    </row>
    <row r="35" spans="2:8" x14ac:dyDescent="0.25">
      <c r="B35" s="55"/>
      <c r="C35" s="22"/>
      <c r="D35" s="25"/>
      <c r="E35" s="16"/>
      <c r="F35" s="16"/>
      <c r="G35" s="16"/>
      <c r="H35" s="16"/>
    </row>
    <row r="36" spans="2:8" x14ac:dyDescent="0.25">
      <c r="B36" s="1"/>
    </row>
    <row r="37" spans="2:8" x14ac:dyDescent="0.25">
      <c r="B37" s="1"/>
    </row>
  </sheetData>
  <autoFilter ref="A5:K15">
    <sortState ref="A6:K27">
      <sortCondition descending="1" ref="K5:K15"/>
    </sortState>
  </autoFilter>
  <sortState ref="B6:K24">
    <sortCondition descending="1" ref="K6:K24"/>
  </sortState>
  <mergeCells count="1">
    <mergeCell ref="B1:I1"/>
  </mergeCells>
  <phoneticPr fontId="0" type="noConversion"/>
  <pageMargins left="0.78740157499999996" right="0.78740157499999996" top="0.984251969" bottom="0.984251969" header="0.5" footer="0.5"/>
  <pageSetup paperSize="9"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22" sqref="C22"/>
    </sheetView>
  </sheetViews>
  <sheetFormatPr baseColWidth="10" defaultRowHeight="12.75" x14ac:dyDescent="0.2"/>
  <cols>
    <col min="2" max="2" width="20.42578125" customWidth="1"/>
    <col min="3" max="3" width="29.140625" customWidth="1"/>
  </cols>
  <sheetData>
    <row r="1" spans="1:11" ht="15.75" x14ac:dyDescent="0.25">
      <c r="B1" s="147"/>
      <c r="C1" s="147"/>
      <c r="D1" s="147"/>
      <c r="E1" s="147"/>
      <c r="F1" s="147"/>
      <c r="G1" s="147"/>
      <c r="H1" s="147"/>
      <c r="I1" s="147"/>
    </row>
    <row r="2" spans="1:11" x14ac:dyDescent="0.2">
      <c r="A2" s="148" t="s">
        <v>16</v>
      </c>
      <c r="B2" s="148"/>
      <c r="C2" s="148"/>
    </row>
    <row r="4" spans="1:11" x14ac:dyDescent="0.2">
      <c r="B4" s="148" t="s">
        <v>221</v>
      </c>
    </row>
    <row r="5" spans="1:11" ht="15.75" x14ac:dyDescent="0.25">
      <c r="A5" s="130"/>
      <c r="B5" s="11" t="s">
        <v>0</v>
      </c>
      <c r="C5" s="36" t="s">
        <v>1</v>
      </c>
      <c r="D5" s="12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14</v>
      </c>
      <c r="K5" s="12" t="s">
        <v>8</v>
      </c>
    </row>
    <row r="6" spans="1:11" x14ac:dyDescent="0.2">
      <c r="A6">
        <v>1</v>
      </c>
      <c r="B6" s="132" t="s">
        <v>223</v>
      </c>
      <c r="C6" t="s">
        <v>81</v>
      </c>
      <c r="D6">
        <v>298</v>
      </c>
      <c r="E6">
        <v>299</v>
      </c>
      <c r="G6">
        <v>298</v>
      </c>
      <c r="H6">
        <v>295</v>
      </c>
      <c r="I6">
        <v>298</v>
      </c>
      <c r="K6">
        <f>IF(COUNTA(D6:J6)&gt;4,SUM(MAX(D6:J6),LARGE(D6:J6,2),LARGE(D6:J6,3),LARGE(D6:J6,4)),SUM(D6:J6))</f>
        <v>1193</v>
      </c>
    </row>
    <row r="12" spans="1:11" x14ac:dyDescent="0.2">
      <c r="B12" s="148" t="s">
        <v>222</v>
      </c>
    </row>
    <row r="13" spans="1:11" ht="15.75" x14ac:dyDescent="0.25">
      <c r="B13" s="11" t="s">
        <v>0</v>
      </c>
      <c r="C13" s="36" t="s">
        <v>1</v>
      </c>
      <c r="D13" s="12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14</v>
      </c>
      <c r="K13" s="12" t="s">
        <v>8</v>
      </c>
    </row>
    <row r="14" spans="1:11" ht="15.75" x14ac:dyDescent="0.25">
      <c r="B14" s="149" t="s">
        <v>224</v>
      </c>
      <c r="C14" s="103" t="s">
        <v>81</v>
      </c>
      <c r="D14" s="103">
        <v>278</v>
      </c>
      <c r="E14" s="103">
        <v>284</v>
      </c>
      <c r="F14" s="8"/>
      <c r="G14" s="108">
        <v>280</v>
      </c>
      <c r="H14" s="108">
        <v>278</v>
      </c>
      <c r="I14" s="8">
        <v>288</v>
      </c>
      <c r="J14" s="8"/>
      <c r="K14" s="8">
        <f>IF(COUNTA(D14:J14)&gt;4,SUM(MAX(D14:J14),LARGE(D14:J14,2),LARGE(D14:J14,3),LARGE(D14:J14,4)),SUM(D14:J14))</f>
        <v>1130</v>
      </c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" workbookViewId="0">
      <selection activeCell="F17" sqref="F17"/>
    </sheetView>
  </sheetViews>
  <sheetFormatPr baseColWidth="10" defaultRowHeight="12.75" x14ac:dyDescent="0.2"/>
  <cols>
    <col min="2" max="2" width="18.28515625" customWidth="1"/>
    <col min="3" max="3" width="18" customWidth="1"/>
    <col min="4" max="4" width="15.140625" customWidth="1"/>
    <col min="5" max="5" width="11.42578125" customWidth="1"/>
  </cols>
  <sheetData>
    <row r="1" spans="1:7" ht="18" x14ac:dyDescent="0.25">
      <c r="A1" s="139" t="s">
        <v>216</v>
      </c>
      <c r="B1" s="139"/>
      <c r="C1" s="139"/>
      <c r="D1" s="134"/>
    </row>
    <row r="3" spans="1:7" ht="21" x14ac:dyDescent="0.35">
      <c r="A3" s="142" t="s">
        <v>56</v>
      </c>
      <c r="B3" s="131"/>
      <c r="C3" s="143">
        <f>IF(COUNTA(C8:S8)&gt;4,SUM(MAX(C8:S8),LARGE(C8:S8,2),LARGE(C8:S8,3),LARGE(C8:S8,4)),SUM(C8:S8))</f>
        <v>0</v>
      </c>
    </row>
    <row r="4" spans="1:7" ht="14.25" x14ac:dyDescent="0.2">
      <c r="A4" s="137" t="s">
        <v>61</v>
      </c>
      <c r="B4" s="137"/>
      <c r="C4" s="137"/>
      <c r="D4" s="137"/>
      <c r="E4" s="137"/>
    </row>
    <row r="5" spans="1:7" ht="14.25" x14ac:dyDescent="0.2">
      <c r="A5" s="137" t="s">
        <v>218</v>
      </c>
      <c r="B5" s="137"/>
      <c r="C5" s="137"/>
      <c r="D5" s="137"/>
      <c r="E5" s="137"/>
    </row>
    <row r="6" spans="1:7" ht="14.25" x14ac:dyDescent="0.2">
      <c r="A6" s="137" t="s">
        <v>217</v>
      </c>
      <c r="B6" s="137">
        <v>300</v>
      </c>
      <c r="C6" s="137">
        <v>299</v>
      </c>
      <c r="D6" s="137">
        <v>298</v>
      </c>
      <c r="E6" s="137">
        <v>299</v>
      </c>
    </row>
    <row r="9" spans="1:7" ht="18" x14ac:dyDescent="0.25">
      <c r="A9" s="134"/>
      <c r="B9" s="139" t="s">
        <v>214</v>
      </c>
      <c r="C9" s="134"/>
    </row>
    <row r="10" spans="1:7" x14ac:dyDescent="0.2">
      <c r="B10" s="132" t="s">
        <v>215</v>
      </c>
    </row>
    <row r="12" spans="1:7" x14ac:dyDescent="0.2">
      <c r="C12" s="132" t="s">
        <v>220</v>
      </c>
    </row>
    <row r="13" spans="1:7" x14ac:dyDescent="0.2">
      <c r="A13" s="144" t="s">
        <v>190</v>
      </c>
      <c r="B13" s="135" t="s">
        <v>191</v>
      </c>
      <c r="C13" s="135" t="s">
        <v>209</v>
      </c>
      <c r="D13" s="135" t="s">
        <v>212</v>
      </c>
      <c r="E13" s="134"/>
      <c r="F13" s="134"/>
      <c r="G13" s="134"/>
    </row>
    <row r="14" spans="1:7" x14ac:dyDescent="0.2">
      <c r="A14" s="134">
        <v>1</v>
      </c>
      <c r="B14" t="s">
        <v>152</v>
      </c>
      <c r="C14">
        <v>11</v>
      </c>
      <c r="D14" s="103">
        <v>10</v>
      </c>
      <c r="E14" s="103"/>
      <c r="F14" s="103"/>
      <c r="G14" s="103"/>
    </row>
    <row r="15" spans="1:7" x14ac:dyDescent="0.2">
      <c r="A15" s="134">
        <v>2</v>
      </c>
      <c r="B15" t="s">
        <v>101</v>
      </c>
      <c r="C15">
        <v>11</v>
      </c>
      <c r="D15" s="103">
        <v>0</v>
      </c>
      <c r="E15" s="103"/>
      <c r="F15" s="103"/>
      <c r="G15" s="103"/>
    </row>
    <row r="16" spans="1:7" x14ac:dyDescent="0.2">
      <c r="A16" s="131">
        <v>3</v>
      </c>
      <c r="B16" s="131" t="s">
        <v>192</v>
      </c>
      <c r="C16" s="131">
        <v>19</v>
      </c>
      <c r="D16" s="131">
        <v>16</v>
      </c>
      <c r="E16" s="103"/>
      <c r="F16" s="103"/>
      <c r="G16" s="103"/>
    </row>
    <row r="17" spans="1:11" x14ac:dyDescent="0.2">
      <c r="A17" s="134">
        <v>4</v>
      </c>
      <c r="B17" t="s">
        <v>194</v>
      </c>
      <c r="C17">
        <v>6</v>
      </c>
      <c r="D17" s="103">
        <v>5</v>
      </c>
      <c r="E17" s="103"/>
      <c r="F17" s="103"/>
      <c r="G17" s="103"/>
    </row>
    <row r="18" spans="1:11" x14ac:dyDescent="0.2">
      <c r="A18" s="134">
        <v>5</v>
      </c>
      <c r="B18" t="s">
        <v>110</v>
      </c>
      <c r="C18">
        <v>14</v>
      </c>
      <c r="D18" s="103">
        <v>7</v>
      </c>
      <c r="E18" s="103"/>
      <c r="F18" s="103"/>
      <c r="G18" s="103"/>
    </row>
    <row r="19" spans="1:11" x14ac:dyDescent="0.2">
      <c r="A19" s="134">
        <v>6</v>
      </c>
      <c r="B19" t="s">
        <v>173</v>
      </c>
      <c r="C19">
        <v>4</v>
      </c>
      <c r="D19" s="103">
        <v>2</v>
      </c>
      <c r="E19" s="103"/>
      <c r="F19" s="103"/>
      <c r="G19" s="103"/>
    </row>
    <row r="20" spans="1:11" x14ac:dyDescent="0.2">
      <c r="A20" s="134">
        <v>7</v>
      </c>
      <c r="B20" t="s">
        <v>195</v>
      </c>
      <c r="C20">
        <v>1</v>
      </c>
      <c r="D20" s="103">
        <v>0</v>
      </c>
      <c r="E20" s="103"/>
      <c r="F20" s="103"/>
      <c r="G20" s="103"/>
    </row>
    <row r="21" spans="1:11" x14ac:dyDescent="0.2">
      <c r="A21" s="134">
        <v>8</v>
      </c>
      <c r="B21" t="s">
        <v>196</v>
      </c>
      <c r="C21">
        <v>10</v>
      </c>
      <c r="D21" s="103">
        <v>6</v>
      </c>
      <c r="E21" s="103"/>
      <c r="F21" s="103"/>
      <c r="G21" s="103"/>
    </row>
    <row r="22" spans="1:11" x14ac:dyDescent="0.2">
      <c r="A22" s="134">
        <v>9</v>
      </c>
      <c r="B22" t="s">
        <v>197</v>
      </c>
      <c r="C22">
        <v>2</v>
      </c>
      <c r="D22" s="103">
        <v>2</v>
      </c>
      <c r="E22" s="103"/>
      <c r="F22" s="103"/>
      <c r="G22" s="103"/>
    </row>
    <row r="23" spans="1:11" x14ac:dyDescent="0.2">
      <c r="A23" s="134">
        <v>10</v>
      </c>
      <c r="B23" t="s">
        <v>198</v>
      </c>
      <c r="C23">
        <v>23</v>
      </c>
      <c r="D23" s="103">
        <v>0</v>
      </c>
      <c r="E23" s="103"/>
      <c r="F23" s="103"/>
      <c r="G23" s="103"/>
    </row>
    <row r="24" spans="1:11" x14ac:dyDescent="0.2">
      <c r="A24" s="134">
        <v>11</v>
      </c>
      <c r="B24" t="s">
        <v>199</v>
      </c>
      <c r="C24">
        <v>19</v>
      </c>
      <c r="D24" s="103">
        <v>8</v>
      </c>
      <c r="E24" s="103"/>
      <c r="F24" s="103"/>
      <c r="G24" s="103"/>
    </row>
    <row r="25" spans="1:11" x14ac:dyDescent="0.2">
      <c r="A25" s="134">
        <v>12</v>
      </c>
      <c r="B25" t="s">
        <v>123</v>
      </c>
      <c r="C25">
        <v>2</v>
      </c>
      <c r="D25" s="103">
        <v>0</v>
      </c>
      <c r="E25" s="103"/>
      <c r="F25" s="103"/>
      <c r="G25" s="103"/>
    </row>
    <row r="26" spans="1:11" x14ac:dyDescent="0.2">
      <c r="A26" s="134">
        <v>13</v>
      </c>
      <c r="B26" t="s">
        <v>137</v>
      </c>
      <c r="C26">
        <v>21</v>
      </c>
      <c r="D26" s="103">
        <v>0</v>
      </c>
      <c r="E26" s="103"/>
      <c r="F26" s="103"/>
      <c r="G26" s="103"/>
      <c r="K26" s="133"/>
    </row>
    <row r="27" spans="1:11" x14ac:dyDescent="0.2">
      <c r="A27" s="134">
        <v>14</v>
      </c>
      <c r="B27" t="s">
        <v>200</v>
      </c>
      <c r="C27">
        <v>21</v>
      </c>
      <c r="D27" s="103">
        <v>14</v>
      </c>
      <c r="E27" s="103"/>
      <c r="F27" s="103"/>
      <c r="G27" s="103"/>
    </row>
    <row r="28" spans="1:11" x14ac:dyDescent="0.2">
      <c r="A28" s="141" t="s">
        <v>210</v>
      </c>
      <c r="B28" s="134"/>
      <c r="C28" s="134">
        <f>SUM(C14:C27)</f>
        <v>164</v>
      </c>
      <c r="D28" s="140">
        <f>SUM(D14:D27)</f>
        <v>70</v>
      </c>
      <c r="E28" s="103"/>
      <c r="F28" s="103"/>
      <c r="G28" s="103"/>
    </row>
    <row r="30" spans="1:11" ht="18" x14ac:dyDescent="0.25">
      <c r="B30" s="138" t="s">
        <v>213</v>
      </c>
    </row>
    <row r="33" spans="1:10" ht="18" x14ac:dyDescent="0.25">
      <c r="A33" s="134"/>
      <c r="B33" s="139" t="s">
        <v>207</v>
      </c>
      <c r="C33" s="139"/>
      <c r="D33" s="134"/>
    </row>
    <row r="34" spans="1:10" x14ac:dyDescent="0.2">
      <c r="B34" t="s">
        <v>206</v>
      </c>
    </row>
    <row r="35" spans="1:10" x14ac:dyDescent="0.2">
      <c r="B35" s="132" t="s">
        <v>219</v>
      </c>
    </row>
    <row r="37" spans="1:10" x14ac:dyDescent="0.2">
      <c r="A37" s="134"/>
      <c r="B37" s="135" t="s">
        <v>201</v>
      </c>
      <c r="C37" s="135" t="s">
        <v>202</v>
      </c>
      <c r="D37" s="136" t="s">
        <v>193</v>
      </c>
      <c r="E37" s="135" t="s">
        <v>203</v>
      </c>
      <c r="F37" s="135" t="s">
        <v>196</v>
      </c>
      <c r="G37" s="135" t="s">
        <v>199</v>
      </c>
      <c r="H37" s="135" t="s">
        <v>204</v>
      </c>
    </row>
    <row r="38" spans="1:10" x14ac:dyDescent="0.2">
      <c r="A38" s="134">
        <v>1</v>
      </c>
      <c r="B38" s="103">
        <v>1194</v>
      </c>
      <c r="C38" s="103">
        <v>1153</v>
      </c>
      <c r="D38" s="131">
        <v>1185</v>
      </c>
      <c r="E38" s="103">
        <v>1141</v>
      </c>
      <c r="F38" s="103">
        <v>1176</v>
      </c>
      <c r="G38" s="103">
        <v>1192</v>
      </c>
      <c r="H38" s="103">
        <v>1144</v>
      </c>
    </row>
    <row r="39" spans="1:10" x14ac:dyDescent="0.2">
      <c r="A39" s="134">
        <v>2</v>
      </c>
      <c r="B39" s="103">
        <v>1171</v>
      </c>
      <c r="C39" s="103">
        <v>1110</v>
      </c>
      <c r="D39" s="131">
        <v>1191</v>
      </c>
      <c r="E39" s="103">
        <v>1174</v>
      </c>
      <c r="F39" s="103">
        <v>1104</v>
      </c>
      <c r="G39" s="103">
        <v>1152</v>
      </c>
      <c r="H39" s="103">
        <v>1133</v>
      </c>
    </row>
    <row r="40" spans="1:10" x14ac:dyDescent="0.2">
      <c r="A40" s="134">
        <v>3</v>
      </c>
      <c r="B40" s="103">
        <v>1185</v>
      </c>
      <c r="C40" s="103">
        <v>1098</v>
      </c>
      <c r="D40" s="131">
        <v>1135</v>
      </c>
      <c r="E40" s="103">
        <v>1185</v>
      </c>
      <c r="F40" s="103">
        <v>1143</v>
      </c>
      <c r="G40" s="103">
        <v>1196</v>
      </c>
      <c r="H40" s="103">
        <v>1126</v>
      </c>
    </row>
    <row r="41" spans="1:10" x14ac:dyDescent="0.2">
      <c r="A41" s="134">
        <v>4</v>
      </c>
      <c r="B41" s="103">
        <v>1160</v>
      </c>
      <c r="C41" s="103">
        <v>1087</v>
      </c>
      <c r="D41" s="131">
        <v>1182</v>
      </c>
      <c r="E41" s="103">
        <v>1175</v>
      </c>
      <c r="F41" s="103">
        <v>1048</v>
      </c>
      <c r="G41" s="103">
        <v>1184</v>
      </c>
      <c r="H41" s="103">
        <v>1079</v>
      </c>
    </row>
    <row r="42" spans="1:10" x14ac:dyDescent="0.2">
      <c r="A42" s="134">
        <v>5</v>
      </c>
      <c r="B42" s="103">
        <v>1165</v>
      </c>
      <c r="C42" s="103">
        <v>1076</v>
      </c>
      <c r="D42" s="131">
        <v>1166</v>
      </c>
      <c r="E42" s="103">
        <v>1112</v>
      </c>
      <c r="F42" s="103">
        <v>906</v>
      </c>
      <c r="G42" s="103">
        <v>1180</v>
      </c>
      <c r="H42" s="103">
        <v>1168</v>
      </c>
    </row>
    <row r="43" spans="1:10" x14ac:dyDescent="0.2">
      <c r="A43" s="134">
        <v>6</v>
      </c>
      <c r="B43" s="103">
        <v>1110</v>
      </c>
      <c r="C43" s="103">
        <v>1052</v>
      </c>
      <c r="D43" s="131"/>
      <c r="E43" s="103">
        <v>792</v>
      </c>
      <c r="F43" s="103">
        <v>1191</v>
      </c>
      <c r="G43" s="103">
        <v>1144</v>
      </c>
      <c r="H43" s="103">
        <v>1155</v>
      </c>
    </row>
    <row r="44" spans="1:10" x14ac:dyDescent="0.2">
      <c r="A44" s="134">
        <v>7</v>
      </c>
      <c r="B44" s="103">
        <v>1083</v>
      </c>
      <c r="C44" s="103">
        <v>1031</v>
      </c>
      <c r="D44" s="131"/>
      <c r="E44" s="103">
        <v>1160</v>
      </c>
      <c r="G44" s="103">
        <v>1118</v>
      </c>
      <c r="H44" s="103">
        <v>1124</v>
      </c>
    </row>
    <row r="45" spans="1:10" x14ac:dyDescent="0.2">
      <c r="A45" s="134">
        <v>8</v>
      </c>
      <c r="B45" s="103">
        <v>1158</v>
      </c>
      <c r="C45" s="103">
        <v>1023</v>
      </c>
      <c r="D45" s="131"/>
      <c r="F45" s="103"/>
      <c r="G45" s="103">
        <v>1111</v>
      </c>
      <c r="H45" s="103">
        <v>1118</v>
      </c>
      <c r="J45" s="103"/>
    </row>
    <row r="46" spans="1:10" x14ac:dyDescent="0.2">
      <c r="A46" s="134">
        <v>9</v>
      </c>
      <c r="B46" s="103">
        <v>1094</v>
      </c>
      <c r="C46" s="103">
        <v>971</v>
      </c>
      <c r="D46" s="131"/>
      <c r="E46" s="103"/>
      <c r="F46" s="103"/>
      <c r="H46" s="103">
        <v>1193</v>
      </c>
      <c r="J46" s="103"/>
    </row>
    <row r="47" spans="1:10" x14ac:dyDescent="0.2">
      <c r="A47" s="134">
        <v>10</v>
      </c>
      <c r="B47" s="103">
        <v>1056</v>
      </c>
      <c r="C47" s="103">
        <v>703</v>
      </c>
      <c r="D47" s="131"/>
      <c r="E47" s="103"/>
      <c r="F47" s="103"/>
      <c r="G47" s="103"/>
      <c r="H47" s="103">
        <v>1135</v>
      </c>
    </row>
    <row r="48" spans="1:10" x14ac:dyDescent="0.2">
      <c r="A48" s="134">
        <v>11</v>
      </c>
      <c r="C48" s="103">
        <v>1152</v>
      </c>
      <c r="D48" s="131"/>
      <c r="E48" s="103"/>
      <c r="F48" s="103"/>
      <c r="G48" s="103"/>
      <c r="H48" s="103">
        <v>1133</v>
      </c>
    </row>
    <row r="49" spans="1:8" x14ac:dyDescent="0.2">
      <c r="A49" s="134">
        <v>12</v>
      </c>
      <c r="B49" s="103"/>
      <c r="C49" s="103">
        <v>1121</v>
      </c>
      <c r="D49" s="131"/>
      <c r="E49" s="103"/>
      <c r="F49" s="103"/>
      <c r="G49" s="103"/>
      <c r="H49" s="103">
        <v>1121</v>
      </c>
    </row>
    <row r="50" spans="1:8" x14ac:dyDescent="0.2">
      <c r="A50" s="134">
        <v>13</v>
      </c>
      <c r="B50" s="103"/>
      <c r="C50" s="103">
        <v>1063</v>
      </c>
      <c r="D50" s="131"/>
      <c r="E50" s="103"/>
      <c r="F50" s="103"/>
      <c r="G50" s="103"/>
      <c r="H50" s="103">
        <v>1063</v>
      </c>
    </row>
    <row r="51" spans="1:8" x14ac:dyDescent="0.2">
      <c r="A51" s="134">
        <v>14</v>
      </c>
      <c r="B51" s="103"/>
      <c r="C51" s="103">
        <v>1052</v>
      </c>
      <c r="D51" s="131"/>
      <c r="E51" s="103"/>
      <c r="F51" s="103"/>
      <c r="G51" s="103"/>
      <c r="H51" s="103">
        <v>1130</v>
      </c>
    </row>
    <row r="52" spans="1:8" x14ac:dyDescent="0.2">
      <c r="A52" s="134">
        <v>15</v>
      </c>
      <c r="B52" s="103"/>
      <c r="C52" s="103">
        <v>919</v>
      </c>
      <c r="D52" s="131"/>
      <c r="E52" s="103"/>
      <c r="F52" s="103"/>
      <c r="G52" s="103"/>
    </row>
    <row r="53" spans="1:8" x14ac:dyDescent="0.2">
      <c r="A53" s="134">
        <v>16</v>
      </c>
      <c r="B53" s="103"/>
      <c r="C53" s="103">
        <v>1141</v>
      </c>
      <c r="D53" s="131"/>
      <c r="E53" s="103"/>
      <c r="F53" s="103"/>
      <c r="G53" s="103"/>
      <c r="H53" s="103"/>
    </row>
    <row r="54" spans="1:8" x14ac:dyDescent="0.2">
      <c r="A54" s="134" t="s">
        <v>205</v>
      </c>
      <c r="B54" s="134">
        <f>AVERAGE(B38:B47)</f>
        <v>1137.5999999999999</v>
      </c>
      <c r="C54" s="134">
        <f>AVERAGE(C38:C53)</f>
        <v>1047</v>
      </c>
      <c r="D54" s="131">
        <f>AVERAGE(D38:D42)</f>
        <v>1171.8</v>
      </c>
      <c r="E54" s="134">
        <f>AVERAGE(E38:E44)</f>
        <v>1105.5714285714287</v>
      </c>
      <c r="F54" s="134">
        <f>AVERAGE(F38:F43)</f>
        <v>1094.6666666666667</v>
      </c>
      <c r="G54" s="134">
        <f>AVERAGE(G38:G45)</f>
        <v>1159.625</v>
      </c>
      <c r="H54" s="134">
        <f>AVERAGE(H38:H51)</f>
        <v>1130.1428571428571</v>
      </c>
    </row>
    <row r="56" spans="1:8" ht="18" x14ac:dyDescent="0.25">
      <c r="B56" s="138" t="s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R12</vt:lpstr>
      <vt:lpstr>R13</vt:lpstr>
      <vt:lpstr>R14</vt:lpstr>
      <vt:lpstr>R15-16</vt:lpstr>
      <vt:lpstr>R17-20</vt:lpstr>
      <vt:lpstr>SH</vt:lpstr>
      <vt:lpstr>Vinnere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us-ligr</dc:creator>
  <cp:lastModifiedBy>Rønningen, Helene</cp:lastModifiedBy>
  <cp:lastPrinted>2017-03-02T11:10:42Z</cp:lastPrinted>
  <dcterms:created xsi:type="dcterms:W3CDTF">2005-03-11T08:43:57Z</dcterms:created>
  <dcterms:modified xsi:type="dcterms:W3CDTF">2017-03-02T14:27:00Z</dcterms:modified>
</cp:coreProperties>
</file>