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ne Dokumenter\GSS\ny skytehall\"/>
    </mc:Choice>
  </mc:AlternateContent>
  <bookViews>
    <workbookView xWindow="0" yWindow="0" windowWidth="23040" windowHeight="10272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6" i="1"/>
  <c r="C16" i="1"/>
  <c r="C18" i="1" s="1"/>
  <c r="C20" i="1" s="1"/>
  <c r="E12" i="1"/>
  <c r="D12" i="1" s="1"/>
  <c r="E10" i="1"/>
  <c r="D10" i="1" s="1"/>
  <c r="E4" i="1"/>
  <c r="D4" i="1" s="1"/>
  <c r="E3" i="1"/>
  <c r="D3" i="1" s="1"/>
  <c r="D5" i="1"/>
  <c r="D6" i="1"/>
  <c r="D7" i="1"/>
  <c r="D8" i="1"/>
  <c r="D9" i="1"/>
  <c r="D11" i="1"/>
  <c r="D13" i="1"/>
  <c r="D14" i="1"/>
  <c r="D15" i="1"/>
  <c r="D17" i="1"/>
  <c r="D19" i="1"/>
  <c r="E20" i="1" l="1"/>
  <c r="D16" i="1"/>
  <c r="D18" i="1" l="1"/>
  <c r="D20" i="1" s="1"/>
</calcChain>
</file>

<file path=xl/sharedStrings.xml><?xml version="1.0" encoding="utf-8"?>
<sst xmlns="http://schemas.openxmlformats.org/spreadsheetml/2006/main" count="28" uniqueCount="28">
  <si>
    <t>Postnummer</t>
  </si>
  <si>
    <t>Postnavn</t>
  </si>
  <si>
    <t>Dugnad</t>
  </si>
  <si>
    <t>Merknader</t>
  </si>
  <si>
    <t>Prosjektering</t>
  </si>
  <si>
    <t>Rigg og drift</t>
  </si>
  <si>
    <t>Grunnarbeider</t>
  </si>
  <si>
    <t>Betongarbeider</t>
  </si>
  <si>
    <t>Stålarbeider</t>
  </si>
  <si>
    <t>Tømrer og snekker</t>
  </si>
  <si>
    <t>Taktekking og beslag</t>
  </si>
  <si>
    <t>Malerarbeider</t>
  </si>
  <si>
    <t>Mur og flis</t>
  </si>
  <si>
    <t>Elektro</t>
  </si>
  <si>
    <t>Varme og sanitær</t>
  </si>
  <si>
    <t>Ventilasjon</t>
  </si>
  <si>
    <t>uforusett</t>
  </si>
  <si>
    <t>Sum kjøpte ytelser</t>
  </si>
  <si>
    <t>Sum total</t>
  </si>
  <si>
    <t>utførelse malerarbeider 50% av total på erfaringstall</t>
  </si>
  <si>
    <t>Rydding, pauserom, toaletter, byggrengjøring, byggadministrasjon</t>
  </si>
  <si>
    <t>Ansvarlig søker, prosjekteringsledelse, 15% av total</t>
  </si>
  <si>
    <t>Isolasjon gulv, utdrag fra kalkyle BRG</t>
  </si>
  <si>
    <t>trekking av rør, gjennomføringer, 10% verdi gitt av Agder El installasjon</t>
  </si>
  <si>
    <t>Mva</t>
  </si>
  <si>
    <t>Sum total kalkyle</t>
  </si>
  <si>
    <r>
      <t>Ytterkledning (300/m</t>
    </r>
    <r>
      <rPr>
        <sz val="10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), takstoler, montering skyteteknikk (utdrag BRG  kalkyle)</t>
    </r>
  </si>
  <si>
    <t xml:space="preserve">Sum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</si>
</sst>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&quot;\ #,##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49" fontId="0" fillId="0" borderId="0" xfId="0" applyNumberFormat="1" applyAlignment="1">
      <alignment wrapText="1"/>
    </xf>
    <xf numFmtId="0" fontId="0" fillId="2" borderId="0" xfId="0" applyFill="1"/>
    <xf numFmtId="164" fontId="0" fillId="3" borderId="0" xfId="0" applyNumberFormat="1" applyFill="1"/>
    <xf numFmtId="0" fontId="0" fillId="3" borderId="0" xfId="0" applyFill="1"/>
    <xf numFmtId="49" fontId="0" fillId="3" borderId="0" xfId="0" applyNumberFormat="1" applyFill="1" applyAlignment="1">
      <alignment wrapText="1"/>
    </xf>
    <xf numFmtId="0" fontId="0" fillId="3" borderId="1" xfId="0" applyFill="1" applyBorder="1"/>
    <xf numFmtId="0" fontId="0" fillId="3" borderId="2" xfId="0" applyFill="1" applyBorder="1"/>
    <xf numFmtId="164" fontId="0" fillId="3" borderId="2" xfId="0" applyNumberFormat="1" applyFill="1" applyBorder="1"/>
    <xf numFmtId="49" fontId="0" fillId="3" borderId="3" xfId="0" applyNumberForma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workbookViewId="0">
      <selection activeCell="G17" sqref="G17"/>
    </sheetView>
  </sheetViews>
  <sheetFormatPr baseColWidth="10" defaultRowHeight="14.4" x14ac:dyDescent="0.3"/>
  <cols>
    <col min="2" max="2" width="17.77734375" bestFit="1" customWidth="1"/>
    <col min="3" max="3" width="15.88671875" bestFit="1" customWidth="1"/>
    <col min="4" max="4" width="15.88671875" customWidth="1"/>
    <col min="7" max="7" width="34.6640625" customWidth="1"/>
  </cols>
  <sheetData>
    <row r="2" spans="1:7" x14ac:dyDescent="0.3">
      <c r="A2" s="3" t="s">
        <v>0</v>
      </c>
      <c r="B2" s="3" t="s">
        <v>1</v>
      </c>
      <c r="C2" s="3" t="s">
        <v>25</v>
      </c>
      <c r="D2" s="3" t="s">
        <v>17</v>
      </c>
      <c r="E2" s="3" t="s">
        <v>2</v>
      </c>
      <c r="F2" s="3" t="s">
        <v>18</v>
      </c>
      <c r="G2" s="3" t="s">
        <v>3</v>
      </c>
    </row>
    <row r="3" spans="1:7" ht="28.8" x14ac:dyDescent="0.3">
      <c r="A3">
        <v>1</v>
      </c>
      <c r="B3" t="s">
        <v>4</v>
      </c>
      <c r="C3" s="1">
        <v>419066</v>
      </c>
      <c r="D3" s="1">
        <f>C3-E3</f>
        <v>356206.1</v>
      </c>
      <c r="E3" s="1">
        <f>C3*0.15</f>
        <v>62859.899999999994</v>
      </c>
      <c r="G3" s="2" t="s">
        <v>21</v>
      </c>
    </row>
    <row r="4" spans="1:7" ht="28.8" x14ac:dyDescent="0.3">
      <c r="A4" s="5">
        <v>2</v>
      </c>
      <c r="B4" s="5" t="s">
        <v>5</v>
      </c>
      <c r="C4" s="4">
        <v>1285411</v>
      </c>
      <c r="D4" s="4">
        <f t="shared" ref="D4:D19" si="0">C4-E4</f>
        <v>1028328.8</v>
      </c>
      <c r="E4" s="4">
        <f>C4*0.2</f>
        <v>257082.2</v>
      </c>
      <c r="F4" s="5"/>
      <c r="G4" s="6" t="s">
        <v>20</v>
      </c>
    </row>
    <row r="5" spans="1:7" x14ac:dyDescent="0.3">
      <c r="A5">
        <v>3</v>
      </c>
      <c r="B5" t="s">
        <v>6</v>
      </c>
      <c r="C5" s="1">
        <v>520615</v>
      </c>
      <c r="D5" s="1">
        <f t="shared" si="0"/>
        <v>520615</v>
      </c>
      <c r="E5" s="1"/>
      <c r="G5" s="2"/>
    </row>
    <row r="6" spans="1:7" x14ac:dyDescent="0.3">
      <c r="A6" s="5">
        <v>4</v>
      </c>
      <c r="B6" s="5" t="s">
        <v>7</v>
      </c>
      <c r="C6" s="4">
        <v>764335</v>
      </c>
      <c r="D6" s="4">
        <f t="shared" si="0"/>
        <v>739335</v>
      </c>
      <c r="E6" s="4">
        <v>25000</v>
      </c>
      <c r="F6" s="5"/>
      <c r="G6" s="6" t="s">
        <v>22</v>
      </c>
    </row>
    <row r="7" spans="1:7" x14ac:dyDescent="0.3">
      <c r="A7">
        <v>5</v>
      </c>
      <c r="B7" t="s">
        <v>8</v>
      </c>
      <c r="C7" s="1">
        <v>55000</v>
      </c>
      <c r="D7" s="1">
        <f t="shared" si="0"/>
        <v>55000</v>
      </c>
      <c r="E7" s="1"/>
      <c r="G7" s="2"/>
    </row>
    <row r="8" spans="1:7" ht="43.2" x14ac:dyDescent="0.3">
      <c r="A8" s="5">
        <v>6</v>
      </c>
      <c r="B8" s="5" t="s">
        <v>9</v>
      </c>
      <c r="C8" s="4">
        <v>5446173</v>
      </c>
      <c r="D8" s="4">
        <f t="shared" si="0"/>
        <v>3946173</v>
      </c>
      <c r="E8" s="4">
        <v>1500000</v>
      </c>
      <c r="F8" s="5"/>
      <c r="G8" s="6" t="s">
        <v>26</v>
      </c>
    </row>
    <row r="9" spans="1:7" x14ac:dyDescent="0.3">
      <c r="A9">
        <v>7</v>
      </c>
      <c r="B9" t="s">
        <v>10</v>
      </c>
      <c r="C9" s="1">
        <v>165000</v>
      </c>
      <c r="D9" s="1">
        <f t="shared" si="0"/>
        <v>165000</v>
      </c>
      <c r="E9" s="1"/>
      <c r="G9" s="2"/>
    </row>
    <row r="10" spans="1:7" ht="28.8" x14ac:dyDescent="0.3">
      <c r="A10" s="5">
        <v>8</v>
      </c>
      <c r="B10" s="5" t="s">
        <v>11</v>
      </c>
      <c r="C10" s="4">
        <v>402050</v>
      </c>
      <c r="D10" s="4">
        <f t="shared" si="0"/>
        <v>201025</v>
      </c>
      <c r="E10" s="4">
        <f>C10*0.5</f>
        <v>201025</v>
      </c>
      <c r="F10" s="5"/>
      <c r="G10" s="6" t="s">
        <v>19</v>
      </c>
    </row>
    <row r="11" spans="1:7" x14ac:dyDescent="0.3">
      <c r="A11">
        <v>9</v>
      </c>
      <c r="B11" t="s">
        <v>12</v>
      </c>
      <c r="C11" s="1">
        <v>52800</v>
      </c>
      <c r="D11" s="1">
        <f t="shared" si="0"/>
        <v>52800</v>
      </c>
      <c r="E11" s="1"/>
      <c r="G11" s="2"/>
    </row>
    <row r="12" spans="1:7" ht="28.8" x14ac:dyDescent="0.3">
      <c r="A12" s="5">
        <v>10</v>
      </c>
      <c r="B12" s="5" t="s">
        <v>13</v>
      </c>
      <c r="C12" s="4">
        <v>804100</v>
      </c>
      <c r="D12" s="4">
        <f t="shared" si="0"/>
        <v>723690</v>
      </c>
      <c r="E12" s="4">
        <f>C12*0.1</f>
        <v>80410</v>
      </c>
      <c r="F12" s="5"/>
      <c r="G12" s="6" t="s">
        <v>23</v>
      </c>
    </row>
    <row r="13" spans="1:7" x14ac:dyDescent="0.3">
      <c r="A13">
        <v>11</v>
      </c>
      <c r="B13" t="s">
        <v>14</v>
      </c>
      <c r="C13" s="1">
        <v>0</v>
      </c>
      <c r="D13" s="1">
        <f t="shared" si="0"/>
        <v>0</v>
      </c>
      <c r="E13" s="1"/>
      <c r="G13" s="2"/>
    </row>
    <row r="14" spans="1:7" x14ac:dyDescent="0.3">
      <c r="A14" s="5">
        <v>12</v>
      </c>
      <c r="B14" s="5" t="s">
        <v>15</v>
      </c>
      <c r="C14" s="4">
        <v>495000</v>
      </c>
      <c r="D14" s="4">
        <f t="shared" si="0"/>
        <v>495000</v>
      </c>
      <c r="E14" s="4"/>
      <c r="F14" s="5"/>
      <c r="G14" s="6"/>
    </row>
    <row r="15" spans="1:7" x14ac:dyDescent="0.3">
      <c r="C15" s="1"/>
      <c r="D15" s="1">
        <f t="shared" si="0"/>
        <v>0</v>
      </c>
      <c r="E15" s="1"/>
      <c r="G15" s="2"/>
    </row>
    <row r="16" spans="1:7" x14ac:dyDescent="0.3">
      <c r="A16" s="5"/>
      <c r="B16" s="5" t="s">
        <v>16</v>
      </c>
      <c r="C16" s="4">
        <f>SUM(C3:C15)*0.05</f>
        <v>520477.5</v>
      </c>
      <c r="D16" s="4">
        <f>SUM(D3:D15)*0.05</f>
        <v>414158.64500000002</v>
      </c>
      <c r="E16" s="4">
        <f>SUM(E3:E15)*0.05</f>
        <v>106318.85500000001</v>
      </c>
      <c r="F16" s="5"/>
      <c r="G16" s="6"/>
    </row>
    <row r="17" spans="1:7" x14ac:dyDescent="0.3">
      <c r="C17" s="1"/>
      <c r="D17" s="1">
        <f t="shared" si="0"/>
        <v>0</v>
      </c>
      <c r="E17" s="1"/>
      <c r="G17" s="2"/>
    </row>
    <row r="18" spans="1:7" x14ac:dyDescent="0.3">
      <c r="A18" s="5"/>
      <c r="B18" s="5" t="s">
        <v>24</v>
      </c>
      <c r="C18" s="4">
        <f>SUM(C3:C17)*0.25</f>
        <v>2732506.875</v>
      </c>
      <c r="D18" s="4">
        <f>SUM(D3:D17)*0.25</f>
        <v>2174332.88625</v>
      </c>
      <c r="E18" s="4">
        <f>SUM(E3:E17)*0.25</f>
        <v>558173.98875000002</v>
      </c>
      <c r="F18" s="5"/>
      <c r="G18" s="6"/>
    </row>
    <row r="19" spans="1:7" ht="15" thickBot="1" x14ac:dyDescent="0.35">
      <c r="C19" s="1"/>
      <c r="D19" s="1">
        <f t="shared" si="0"/>
        <v>0</v>
      </c>
      <c r="E19" s="1"/>
      <c r="G19" s="2"/>
    </row>
    <row r="20" spans="1:7" ht="15" thickBot="1" x14ac:dyDescent="0.35">
      <c r="A20" s="7"/>
      <c r="B20" s="8" t="s">
        <v>27</v>
      </c>
      <c r="C20" s="9">
        <f>SUM(C3:C19)</f>
        <v>13662534.375</v>
      </c>
      <c r="D20" s="9">
        <f t="shared" ref="D20:E20" si="1">SUM(D3:D19)</f>
        <v>10871664.43125</v>
      </c>
      <c r="E20" s="9">
        <f t="shared" si="1"/>
        <v>2790869.9437500001</v>
      </c>
      <c r="F20" s="8"/>
      <c r="G20" s="10"/>
    </row>
    <row r="21" spans="1:7" x14ac:dyDescent="0.3">
      <c r="E21" s="1"/>
      <c r="G21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IKT Agder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tarav</dc:creator>
  <cp:lastModifiedBy>tarav</cp:lastModifiedBy>
  <dcterms:created xsi:type="dcterms:W3CDTF">2016-09-16T07:42:31Z</dcterms:created>
  <dcterms:modified xsi:type="dcterms:W3CDTF">2016-09-16T09:11:02Z</dcterms:modified>
</cp:coreProperties>
</file>